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saza\Documents\OCTUBRE 2026\10.3 SEPTIEMBRE 2026\"/>
    </mc:Choice>
  </mc:AlternateContent>
  <xr:revisionPtr revIDLastSave="0" documentId="8_{2828AB92-896A-4DFB-BFC6-E56778357657}" xr6:coauthVersionLast="47" xr6:coauthVersionMax="47" xr10:uidLastSave="{00000000-0000-0000-0000-000000000000}"/>
  <bookViews>
    <workbookView xWindow="-120" yWindow="-120" windowWidth="29040" windowHeight="15840" activeTab="5" xr2:uid="{19FAF161-CEC7-4791-947B-9F5F95E8B8CA}"/>
  </bookViews>
  <sheets>
    <sheet name="Recursos ingresados" sheetId="1" r:id="rId1"/>
    <sheet name="tipo de acto " sheetId="2" r:id="rId2"/>
    <sheet name="Gráfica de Ingresados" sheetId="3" r:id="rId3"/>
    <sheet name="Fallados y en Trámite " sheetId="4" r:id="rId4"/>
    <sheet name="Instituciones" sheetId="5" r:id="rId5"/>
    <sheet name="Gráfica de fallados y trámite " sheetId="6" r:id="rId6"/>
  </sheets>
  <externalReferences>
    <externalReference r:id="rId7"/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2" l="1"/>
  <c r="C32" i="2"/>
  <c r="B21" i="1"/>
  <c r="C21" i="1"/>
  <c r="D15" i="1"/>
  <c r="D17" i="1"/>
  <c r="D19" i="1"/>
  <c r="D85" i="5"/>
  <c r="C85" i="5"/>
  <c r="B4" i="3"/>
  <c r="B74" i="5"/>
  <c r="B69" i="5"/>
  <c r="E19" i="4"/>
  <c r="C19" i="4"/>
  <c r="D15" i="4" s="1"/>
  <c r="D17" i="4" l="1"/>
  <c r="D19" i="4" s="1"/>
  <c r="D21" i="1"/>
</calcChain>
</file>

<file path=xl/sharedStrings.xml><?xml version="1.0" encoding="utf-8"?>
<sst xmlns="http://schemas.openxmlformats.org/spreadsheetml/2006/main" count="140" uniqueCount="127">
  <si>
    <t xml:space="preserve">TRIBUNAL ADMINISTRATIVO </t>
  </si>
  <si>
    <t>DE CONTRATACIONES PÚBLICAS</t>
  </si>
  <si>
    <t>Recursos Ingresados</t>
  </si>
  <si>
    <t>por Montos y Participación Porcentual</t>
  </si>
  <si>
    <t>Recursos</t>
  </si>
  <si>
    <t>Cantidad</t>
  </si>
  <si>
    <t>Monto</t>
  </si>
  <si>
    <t>Porcentaje</t>
  </si>
  <si>
    <t xml:space="preserve">  Impugnación</t>
  </si>
  <si>
    <t>Apelación</t>
  </si>
  <si>
    <t>Total</t>
  </si>
  <si>
    <t>Recursos por Tipo de Acto de Selección</t>
  </si>
  <si>
    <t>Detalle</t>
  </si>
  <si>
    <t>Licitación Abreviada por Mejor Valor</t>
  </si>
  <si>
    <t>AV</t>
  </si>
  <si>
    <t>Contratación Menor</t>
  </si>
  <si>
    <t>CM</t>
  </si>
  <si>
    <t>Licitación Pública</t>
  </si>
  <si>
    <t>LP</t>
  </si>
  <si>
    <t>Licitación por Mejor Valor</t>
  </si>
  <si>
    <t>LV</t>
  </si>
  <si>
    <t>Convenio Marco</t>
  </si>
  <si>
    <t>LM/RC</t>
  </si>
  <si>
    <t>Regimen Municipal</t>
  </si>
  <si>
    <t>IBI</t>
  </si>
  <si>
    <t>Cotización en Línea</t>
  </si>
  <si>
    <t>CL</t>
  </si>
  <si>
    <t>Procedimiento Excepcional</t>
  </si>
  <si>
    <t>PE</t>
  </si>
  <si>
    <t>Contratación Menor Ley 419</t>
  </si>
  <si>
    <t>SCM</t>
  </si>
  <si>
    <t xml:space="preserve">Tribunal Administrativo de Contrataciones Públicas </t>
  </si>
  <si>
    <t xml:space="preserve">Recursos Fallados  y en Trámite </t>
  </si>
  <si>
    <t>Fallados:</t>
  </si>
  <si>
    <t>En Trámite:</t>
  </si>
  <si>
    <t xml:space="preserve">                                                                 Tribunal Administrativo de Contrataciones Públicas</t>
  </si>
  <si>
    <t xml:space="preserve">                                                                                        Instituciones Recurridas</t>
  </si>
  <si>
    <t>Entidad</t>
  </si>
  <si>
    <t>AEROPUERTO INTERNACIONAL DE TOCUMEN, S.A.</t>
  </si>
  <si>
    <t xml:space="preserve">AGENCIAS DEL AREA ECONÓMICO PANAMÁ PACÍFICO </t>
  </si>
  <si>
    <t>ASOCIACIÓN DE INTERES PÚBLICO INFOPLAZAS AIP</t>
  </si>
  <si>
    <t>AUTORIDAD AERONÁUTICA CIVIL</t>
  </si>
  <si>
    <t>AUTORIDAD PARA LA INNOVACIÓN GUBERNAMENTAL (AIG)</t>
  </si>
  <si>
    <t>AUTORIDAD NACIONAL DE LOS SERVICIOS PÚBLICOS (ASEP)</t>
  </si>
  <si>
    <t>AUTORIDAD MARÍTIMA DE PANAMÁ</t>
  </si>
  <si>
    <t>AUTORIDAD DE TRÁNSITO Y TRANSPORTE TERRESTRE</t>
  </si>
  <si>
    <t>BANCO NACIONAL DE PANAMÁ</t>
  </si>
  <si>
    <t>BENEMÉRITO CUERPO DE BOMBEROS DE LA REPÚBLICA DE PANAMÁ</t>
  </si>
  <si>
    <t>CAJA DE AHORROS</t>
  </si>
  <si>
    <t>CAJA DE SEGURO SOCIAL</t>
  </si>
  <si>
    <t>CENTRO NACIONAL DE METROLOGÍA DE PANAMÁ -AIP</t>
  </si>
  <si>
    <t>DIRECCIÓN GENERAL DE CONTRATACIONES PÚBLICAS</t>
  </si>
  <si>
    <t>EMPRESA DE TRANSMISIÓN ELÉCTRICA, S.A.</t>
  </si>
  <si>
    <t>INSTITUTO DE ACUEDUCTOS Y ALCANTARILLADOS NACIONALES (IDAAN)</t>
  </si>
  <si>
    <t>INSTITUTO CONMEMORATIVO GORGAS DE LA SALUD</t>
  </si>
  <si>
    <t>INSTITUTO DE INVESTIGACIONES CIENTÍFICAS Y SERVICIO DE ALTA TECNOLOGÍA (INDICASAT-AIP)</t>
  </si>
  <si>
    <t>INSTITUTO NACIONAL DE FORMACIÓN PROFESIONAL Y CAPACITACIÓN PARA EL DESARROLLO HUMANO (INADEH)</t>
  </si>
  <si>
    <t>INSTITUTO PANAMEÑO DE DEPORTES (PANDEPORTES)</t>
  </si>
  <si>
    <t>INSTITUTO PANAMEÑO DE HABILITACIÓN ESPECIAL (IPHE)</t>
  </si>
  <si>
    <t>INSTITUTO TÉCNICO SUPERIOR ESPECIALIZADO</t>
  </si>
  <si>
    <t>JUNTA COMUNAL DE ATALAYA</t>
  </si>
  <si>
    <t>JUNTA COMUNAL DE MONAGRILLO</t>
  </si>
  <si>
    <t>JUNTA COMUNAL EL RINCÓN</t>
  </si>
  <si>
    <t>JUNTA COMUNAL DE GUACÁ</t>
  </si>
  <si>
    <t>MERCADOS NACIONALES DE LA CADENA DE FRÍO</t>
  </si>
  <si>
    <t>METRO DE PANAMÁ, S.A.</t>
  </si>
  <si>
    <t>MINISTERIO DE CULTURA</t>
  </si>
  <si>
    <t>MINISTERIO DE EDUCACIÓN</t>
  </si>
  <si>
    <t>MINISTERIO DE OBRAS PÚBLICAS</t>
  </si>
  <si>
    <t>MINISTERIO DE SALUD</t>
  </si>
  <si>
    <t>MINISTERIO DE SEGURIDAD PÚBLICA</t>
  </si>
  <si>
    <t>MINISTERIO DE TRABAJO Y DESARROLLO LABORAL (MITRADEL)</t>
  </si>
  <si>
    <t>MINISTERIO DE VIVIENDA Y ORDENAMIENTO TERRITORIAL</t>
  </si>
  <si>
    <t>MUNICIPIO DE ALANJE</t>
  </si>
  <si>
    <t>MUNICIPIO DE BOQUETE</t>
  </si>
  <si>
    <t>MUNICIPIO DE CALOBRE</t>
  </si>
  <si>
    <t xml:space="preserve">MUNICIPIO DE COLÓN </t>
  </si>
  <si>
    <t xml:space="preserve">MUNICIPIO DE LA CHORRERA </t>
  </si>
  <si>
    <t>MUNICIPIO DE LAS MINAS</t>
  </si>
  <si>
    <t>MUNICIPIO DE PANAMÁ</t>
  </si>
  <si>
    <t>MUNICIPIO DE PESÉ</t>
  </si>
  <si>
    <t>MUNICIPIO DE SAN CARLOS</t>
  </si>
  <si>
    <t>MUNICIPIO DE  SAN MIGUELITO</t>
  </si>
  <si>
    <t xml:space="preserve">ÓRGANO JUDICIAL </t>
  </si>
  <si>
    <t>PROCURADURÍA GENERAL DE LA NACIÓN</t>
  </si>
  <si>
    <t>REGISTRO PÚBLICO DE PANAMÁ</t>
  </si>
  <si>
    <t>SECRETARÍA NACIONAL DE CIENCIA TECNOLOGÍA E INNOVACIÓN (SENACYT)</t>
  </si>
  <si>
    <t>SUPERINTENDENCIA DE SUJETOS NO FINANCIEROS</t>
  </si>
  <si>
    <t>TRIBUNAL ELECTORAL</t>
  </si>
  <si>
    <t xml:space="preserve">UNIVERSIDAD AUTÓNOMA DE CHIRIQUÍ </t>
  </si>
  <si>
    <t>UNIVERSIDAD MARÍTIMA INTERNACIONAL DE PANAMÁ</t>
  </si>
  <si>
    <t>UNIVERSIDAD DE PANAMÁ</t>
  </si>
  <si>
    <t>UNIVERSIDAD TECNOLÓGICA DE PANAMÁ</t>
  </si>
  <si>
    <t xml:space="preserve">ZONA LIBRE DE COLÓN </t>
  </si>
  <si>
    <t>TOTAL</t>
  </si>
  <si>
    <t>MUNICIPIO DE OMAR TORRIJOS HERRERA</t>
  </si>
  <si>
    <t>INSTITUTO TÉCNICO SUPERIOR DE AGROTECNOLOGÍA DE LAS AMÉRICAS (INA)</t>
  </si>
  <si>
    <t>impugnación</t>
  </si>
  <si>
    <t>apelación</t>
  </si>
  <si>
    <t>Fallados</t>
  </si>
  <si>
    <t>En Trámite</t>
  </si>
  <si>
    <t>AUTORIDAD DE ASEO URBANO</t>
  </si>
  <si>
    <t xml:space="preserve">JUNTA COMUNAL DE TIJERAS </t>
  </si>
  <si>
    <t>Subasta</t>
  </si>
  <si>
    <t>SB</t>
  </si>
  <si>
    <t xml:space="preserve">                  TRIBUNAL ADMINISTRATIVO DE CONTRATACIONES PÚBLICAS </t>
  </si>
  <si>
    <t>JUNTA COMUNAL EL BARRITO</t>
  </si>
  <si>
    <t>MINISTERIO DE AMBIENTE</t>
  </si>
  <si>
    <t>MINISTERIO DE GOBIERNO</t>
  </si>
  <si>
    <t xml:space="preserve">MINISTERIO DE LA PRESIDENCIA </t>
  </si>
  <si>
    <t>TRANSPORTE MASIVO DE PANAMÁ, S.A.</t>
  </si>
  <si>
    <t>SUPERINTENDENCIA DE MERCADO DE VALORES</t>
  </si>
  <si>
    <t>AUTORIDAD DE TURISMO</t>
  </si>
  <si>
    <t>CENTRO ANN SULLIVAN PANAMÁ</t>
  </si>
  <si>
    <t>INSTITUTO DE MEDICINA LEGAL Y CIENCIAS FORENSES</t>
  </si>
  <si>
    <t>INSTITUTO PANAMEÑO AUTÓNOMO COOPERATIVO</t>
  </si>
  <si>
    <t>CENTRO REGIONAL DE INNOVACIÓN VACUNAS VACUNAS Y BIOFÁRMACOS AIP</t>
  </si>
  <si>
    <t>UNIVERSIDAD DE LAS AMÉRICAS</t>
  </si>
  <si>
    <t>MUNICIPIO DE OLÁ</t>
  </si>
  <si>
    <t>Acción de Reclamo</t>
  </si>
  <si>
    <t>acción de reclamo</t>
  </si>
  <si>
    <t>MUNICIPIO DE ÑORUM</t>
  </si>
  <si>
    <t>del 01 de Enero al 30 de Septiembre de 2026</t>
  </si>
  <si>
    <t xml:space="preserve">                                                                               del 01 de Enero al 30 de Septiembre de 2026</t>
  </si>
  <si>
    <t>Licitación Pública Ley 419</t>
  </si>
  <si>
    <t>SLP</t>
  </si>
  <si>
    <t>CENTRO DE INVESTIGACIÓN EDUCATIVA-AIP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</si>
</sst>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[$B/.-180A]* #,##0.00_-;\-[$B/.-180A]* #,##0.00_-;_-[$B/.-180A]* &quot;-&quot;??_-;_-@_-"/>
    <numFmt numFmtId="165" formatCode="&quot;B/.&quot;\ #,##0.00"/>
    <numFmt numFmtId="166" formatCode="_([$B/.-180A]\ * #,##0.00_);_([$B/.-180A]\ * \(#,##0.00\);_([$B/.-180A]\ * &quot;-&quot;??_);_(@_)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4"/>
      <color rgb="FF002060"/>
      <name val="Aptos Display"/>
      <family val="1"/>
      <scheme val="major"/>
    </font>
    <font>
      <sz val="24"/>
      <color rgb="FF002060"/>
      <name val="Aptos Display"/>
      <family val="1"/>
      <scheme val="major"/>
    </font>
    <font>
      <b/>
      <sz val="24"/>
      <color rgb="FF002060"/>
      <name val="Cambria"/>
      <family val="1"/>
    </font>
    <font>
      <b/>
      <sz val="20"/>
      <color theme="3" tint="-0.249977111117893"/>
      <name val="Cambria"/>
      <family val="1"/>
    </font>
    <font>
      <sz val="20"/>
      <color theme="3" tint="-0.249977111117893"/>
      <name val="Cambria"/>
      <family val="1"/>
    </font>
    <font>
      <sz val="24"/>
      <color theme="1"/>
      <name val="Aptos Display"/>
      <family val="1"/>
      <scheme val="major"/>
    </font>
    <font>
      <b/>
      <sz val="14"/>
      <color rgb="FF002060"/>
      <name val="Aptos Display"/>
      <family val="1"/>
      <scheme val="major"/>
    </font>
    <font>
      <b/>
      <sz val="14"/>
      <color theme="1"/>
      <name val="Aptos Display"/>
      <family val="1"/>
      <scheme val="major"/>
    </font>
    <font>
      <b/>
      <sz val="10"/>
      <color theme="1"/>
      <name val="Aptos Display"/>
      <family val="1"/>
      <scheme val="major"/>
    </font>
    <font>
      <b/>
      <sz val="9"/>
      <color theme="1"/>
      <name val="Aptos Display"/>
      <family val="1"/>
      <scheme val="major"/>
    </font>
    <font>
      <b/>
      <sz val="14"/>
      <color rgb="FF0B1E31"/>
      <name val="Cambria"/>
      <family val="1"/>
    </font>
    <font>
      <b/>
      <sz val="18"/>
      <name val="Cambria"/>
      <family val="1"/>
    </font>
    <font>
      <sz val="18"/>
      <name val="Cambria"/>
      <family val="1"/>
    </font>
    <font>
      <b/>
      <sz val="20"/>
      <color rgb="FF002060"/>
      <name val="Cambria"/>
      <family val="1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4F81BD"/>
        <bgColor theme="4"/>
      </patternFill>
    </fill>
    <fill>
      <patternFill patternType="solid">
        <fgColor rgb="FFDCE6F1"/>
        <bgColor theme="4" tint="0.79998168889431442"/>
      </patternFill>
    </fill>
    <fill>
      <patternFill patternType="solid">
        <fgColor rgb="FFDCE6F1"/>
        <bgColor theme="8" tint="0.39997558519241921"/>
      </patternFill>
    </fill>
    <fill>
      <patternFill patternType="solid">
        <fgColor rgb="FFDCE6F1"/>
        <bgColor theme="3" tint="0.79998168889431442"/>
      </patternFill>
    </fill>
    <fill>
      <patternFill patternType="solid">
        <fgColor theme="0"/>
        <bgColor theme="4" tint="0.39997558519241921"/>
      </patternFill>
    </fill>
    <fill>
      <patternFill patternType="solid">
        <fgColor theme="0"/>
        <bgColor theme="3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theme="4" tint="0.39997558519241921"/>
      </patternFill>
    </fill>
    <fill>
      <patternFill patternType="solid">
        <fgColor rgb="FFDCE6F1"/>
        <bgColor theme="4" tint="0.39997558519241921"/>
      </patternFill>
    </fill>
    <fill>
      <patternFill patternType="solid">
        <fgColor rgb="FFDCE6F1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thin">
        <color theme="1"/>
      </left>
      <right style="medium">
        <color theme="1"/>
      </right>
      <top/>
      <bottom style="medium">
        <color theme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7" fillId="0" borderId="0" xfId="0" applyFont="1"/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166" fontId="10" fillId="0" borderId="3" xfId="0" applyNumberFormat="1" applyFont="1" applyBorder="1" applyAlignment="1">
      <alignment horizontal="center" vertical="center"/>
    </xf>
    <xf numFmtId="0" fontId="10" fillId="7" borderId="1" xfId="0" applyFont="1" applyFill="1" applyBorder="1" applyAlignment="1">
      <alignment horizontal="left" vertical="center" wrapText="1"/>
    </xf>
    <xf numFmtId="0" fontId="10" fillId="7" borderId="2" xfId="0" applyFont="1" applyFill="1" applyBorder="1" applyAlignment="1">
      <alignment horizontal="center" vertical="center"/>
    </xf>
    <xf numFmtId="166" fontId="10" fillId="7" borderId="3" xfId="0" applyNumberFormat="1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left" vertical="center" wrapText="1"/>
    </xf>
    <xf numFmtId="0" fontId="10" fillId="7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center" vertical="center"/>
    </xf>
    <xf numFmtId="0" fontId="10" fillId="0" borderId="30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/>
    </xf>
    <xf numFmtId="166" fontId="10" fillId="0" borderId="4" xfId="0" applyNumberFormat="1" applyFont="1" applyBorder="1" applyAlignment="1">
      <alignment horizontal="center" vertical="center"/>
    </xf>
    <xf numFmtId="0" fontId="11" fillId="8" borderId="24" xfId="0" applyFont="1" applyFill="1" applyBorder="1" applyAlignment="1">
      <alignment horizontal="left" vertical="center" wrapText="1"/>
    </xf>
    <xf numFmtId="0" fontId="10" fillId="8" borderId="4" xfId="0" applyFont="1" applyFill="1" applyBorder="1" applyAlignment="1">
      <alignment horizontal="center" vertical="center"/>
    </xf>
    <xf numFmtId="166" fontId="10" fillId="8" borderId="3" xfId="0" applyNumberFormat="1" applyFont="1" applyFill="1" applyBorder="1" applyAlignment="1">
      <alignment horizontal="center" vertical="center"/>
    </xf>
    <xf numFmtId="0" fontId="11" fillId="9" borderId="24" xfId="0" applyFont="1" applyFill="1" applyBorder="1" applyAlignment="1">
      <alignment horizontal="left" vertical="center" wrapText="1"/>
    </xf>
    <xf numFmtId="0" fontId="10" fillId="9" borderId="4" xfId="0" applyFont="1" applyFill="1" applyBorder="1" applyAlignment="1">
      <alignment horizontal="center" vertical="center"/>
    </xf>
    <xf numFmtId="166" fontId="10" fillId="9" borderId="5" xfId="0" applyNumberFormat="1" applyFont="1" applyFill="1" applyBorder="1" applyAlignment="1">
      <alignment horizontal="left" vertical="center"/>
    </xf>
    <xf numFmtId="0" fontId="9" fillId="10" borderId="4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/>
    </xf>
    <xf numFmtId="166" fontId="9" fillId="10" borderId="5" xfId="0" applyNumberFormat="1" applyFont="1" applyFill="1" applyBorder="1" applyAlignment="1">
      <alignment horizontal="center" vertical="center"/>
    </xf>
    <xf numFmtId="0" fontId="11" fillId="0" borderId="24" xfId="0" applyFont="1" applyBorder="1" applyAlignment="1">
      <alignment horizontal="left" vertical="center" wrapText="1"/>
    </xf>
    <xf numFmtId="166" fontId="10" fillId="0" borderId="5" xfId="0" applyNumberFormat="1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 wrapText="1"/>
    </xf>
    <xf numFmtId="166" fontId="10" fillId="0" borderId="9" xfId="0" applyNumberFormat="1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1" fillId="0" borderId="30" xfId="0" applyFont="1" applyBorder="1" applyAlignment="1">
      <alignment vertical="center" wrapText="1"/>
    </xf>
    <xf numFmtId="166" fontId="10" fillId="0" borderId="9" xfId="0" applyNumberFormat="1" applyFont="1" applyBorder="1" applyAlignment="1">
      <alignment horizontal="right" vertical="center"/>
    </xf>
    <xf numFmtId="166" fontId="10" fillId="0" borderId="4" xfId="0" applyNumberFormat="1" applyFont="1" applyBorder="1" applyAlignment="1">
      <alignment horizontal="right" vertical="center"/>
    </xf>
    <xf numFmtId="0" fontId="9" fillId="11" borderId="30" xfId="0" applyFont="1" applyFill="1" applyBorder="1"/>
    <xf numFmtId="0" fontId="10" fillId="11" borderId="31" xfId="0" applyFont="1" applyFill="1" applyBorder="1" applyAlignment="1">
      <alignment horizontal="center"/>
    </xf>
    <xf numFmtId="166" fontId="10" fillId="11" borderId="32" xfId="0" applyNumberFormat="1" applyFont="1" applyFill="1" applyBorder="1" applyAlignment="1">
      <alignment horizontal="right"/>
    </xf>
    <xf numFmtId="0" fontId="12" fillId="0" borderId="0" xfId="0" applyFont="1" applyAlignment="1">
      <alignment horizontal="center" vertical="center" readingOrder="1"/>
    </xf>
    <xf numFmtId="0" fontId="11" fillId="12" borderId="24" xfId="0" applyFont="1" applyFill="1" applyBorder="1" applyAlignment="1">
      <alignment horizontal="left" vertical="center" wrapText="1"/>
    </xf>
    <xf numFmtId="0" fontId="10" fillId="12" borderId="4" xfId="0" applyFont="1" applyFill="1" applyBorder="1" applyAlignment="1">
      <alignment horizontal="center" vertical="center"/>
    </xf>
    <xf numFmtId="166" fontId="10" fillId="12" borderId="5" xfId="0" applyNumberFormat="1" applyFont="1" applyFill="1" applyBorder="1" applyAlignment="1">
      <alignment horizontal="left" vertical="center"/>
    </xf>
    <xf numFmtId="0" fontId="13" fillId="3" borderId="24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3" fillId="2" borderId="24" xfId="0" applyFont="1" applyFill="1" applyBorder="1"/>
    <xf numFmtId="0" fontId="13" fillId="2" borderId="4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165" fontId="13" fillId="2" borderId="5" xfId="0" applyNumberFormat="1" applyFont="1" applyFill="1" applyBorder="1" applyAlignment="1">
      <alignment horizontal="right"/>
    </xf>
    <xf numFmtId="0" fontId="13" fillId="6" borderId="25" xfId="0" applyFont="1" applyFill="1" applyBorder="1"/>
    <xf numFmtId="0" fontId="13" fillId="6" borderId="6" xfId="0" applyFont="1" applyFill="1" applyBorder="1" applyAlignment="1">
      <alignment horizontal="center"/>
    </xf>
    <xf numFmtId="0" fontId="14" fillId="2" borderId="24" xfId="0" applyFont="1" applyFill="1" applyBorder="1"/>
    <xf numFmtId="0" fontId="13" fillId="6" borderId="24" xfId="0" applyFont="1" applyFill="1" applyBorder="1"/>
    <xf numFmtId="0" fontId="13" fillId="6" borderId="4" xfId="0" applyFont="1" applyFill="1" applyBorder="1" applyAlignment="1">
      <alignment horizontal="center"/>
    </xf>
    <xf numFmtId="0" fontId="13" fillId="3" borderId="24" xfId="0" applyFont="1" applyFill="1" applyBorder="1"/>
    <xf numFmtId="0" fontId="13" fillId="5" borderId="12" xfId="0" applyFont="1" applyFill="1" applyBorder="1"/>
    <xf numFmtId="0" fontId="13" fillId="5" borderId="13" xfId="0" applyFont="1" applyFill="1" applyBorder="1" applyAlignment="1">
      <alignment horizontal="center"/>
    </xf>
    <xf numFmtId="0" fontId="13" fillId="5" borderId="14" xfId="0" applyFont="1" applyFill="1" applyBorder="1" applyAlignment="1">
      <alignment horizontal="center"/>
    </xf>
    <xf numFmtId="165" fontId="13" fillId="5" borderId="15" xfId="0" applyNumberFormat="1" applyFont="1" applyFill="1" applyBorder="1" applyAlignment="1">
      <alignment horizontal="right"/>
    </xf>
    <xf numFmtId="0" fontId="14" fillId="2" borderId="16" xfId="0" applyFont="1" applyFill="1" applyBorder="1"/>
    <xf numFmtId="0" fontId="14" fillId="2" borderId="17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165" fontId="13" fillId="2" borderId="18" xfId="0" applyNumberFormat="1" applyFont="1" applyFill="1" applyBorder="1" applyAlignment="1">
      <alignment horizontal="right"/>
    </xf>
    <xf numFmtId="0" fontId="13" fillId="4" borderId="10" xfId="0" applyFont="1" applyFill="1" applyBorder="1"/>
    <xf numFmtId="0" fontId="13" fillId="4" borderId="11" xfId="0" applyFont="1" applyFill="1" applyBorder="1" applyAlignment="1">
      <alignment horizontal="center"/>
    </xf>
    <xf numFmtId="0" fontId="13" fillId="4" borderId="4" xfId="0" applyFont="1" applyFill="1" applyBorder="1" applyAlignment="1">
      <alignment horizontal="center"/>
    </xf>
    <xf numFmtId="166" fontId="13" fillId="4" borderId="5" xfId="0" applyNumberFormat="1" applyFont="1" applyFill="1" applyBorder="1" applyAlignment="1">
      <alignment horizontal="right"/>
    </xf>
    <xf numFmtId="0" fontId="13" fillId="2" borderId="19" xfId="0" applyFont="1" applyFill="1" applyBorder="1"/>
    <xf numFmtId="0" fontId="13" fillId="2" borderId="20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166" fontId="13" fillId="2" borderId="7" xfId="0" applyNumberFormat="1" applyFont="1" applyFill="1" applyBorder="1" applyAlignment="1">
      <alignment horizontal="right"/>
    </xf>
    <xf numFmtId="0" fontId="13" fillId="4" borderId="21" xfId="0" applyFont="1" applyFill="1" applyBorder="1"/>
    <xf numFmtId="0" fontId="13" fillId="4" borderId="22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166" fontId="13" fillId="4" borderId="3" xfId="0" applyNumberFormat="1" applyFont="1" applyFill="1" applyBorder="1" applyAlignment="1">
      <alignment horizontal="right"/>
    </xf>
    <xf numFmtId="0" fontId="13" fillId="0" borderId="21" xfId="0" applyFont="1" applyBorder="1"/>
    <xf numFmtId="0" fontId="13" fillId="0" borderId="22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166" fontId="13" fillId="0" borderId="3" xfId="0" applyNumberFormat="1" applyFont="1" applyBorder="1" applyAlignment="1">
      <alignment horizontal="right"/>
    </xf>
    <xf numFmtId="0" fontId="13" fillId="4" borderId="24" xfId="0" applyFont="1" applyFill="1" applyBorder="1"/>
    <xf numFmtId="0" fontId="13" fillId="4" borderId="5" xfId="0" applyFont="1" applyFill="1" applyBorder="1" applyAlignment="1">
      <alignment horizontal="center"/>
    </xf>
    <xf numFmtId="0" fontId="13" fillId="0" borderId="24" xfId="0" applyFont="1" applyBorder="1"/>
    <xf numFmtId="0" fontId="13" fillId="4" borderId="1" xfId="0" applyFont="1" applyFill="1" applyBorder="1"/>
    <xf numFmtId="0" fontId="13" fillId="0" borderId="4" xfId="0" applyFont="1" applyBorder="1"/>
    <xf numFmtId="0" fontId="13" fillId="0" borderId="4" xfId="0" applyFont="1" applyBorder="1" applyAlignment="1">
      <alignment horizontal="center"/>
    </xf>
    <xf numFmtId="166" fontId="13" fillId="0" borderId="5" xfId="0" applyNumberFormat="1" applyFont="1" applyBorder="1" applyAlignment="1">
      <alignment horizontal="right"/>
    </xf>
    <xf numFmtId="0" fontId="13" fillId="4" borderId="25" xfId="0" applyFont="1" applyFill="1" applyBorder="1"/>
    <xf numFmtId="166" fontId="13" fillId="4" borderId="4" xfId="0" applyNumberFormat="1" applyFont="1" applyFill="1" applyBorder="1" applyAlignment="1">
      <alignment horizontal="right"/>
    </xf>
    <xf numFmtId="0" fontId="13" fillId="0" borderId="10" xfId="0" applyFont="1" applyBorder="1"/>
    <xf numFmtId="0" fontId="13" fillId="0" borderId="26" xfId="0" applyFont="1" applyBorder="1" applyAlignment="1">
      <alignment horizontal="center"/>
    </xf>
    <xf numFmtId="166" fontId="13" fillId="0" borderId="27" xfId="0" applyNumberFormat="1" applyFont="1" applyBorder="1" applyAlignment="1">
      <alignment horizontal="right"/>
    </xf>
    <xf numFmtId="0" fontId="13" fillId="0" borderId="1" xfId="0" applyFont="1" applyBorder="1"/>
    <xf numFmtId="0" fontId="13" fillId="4" borderId="26" xfId="0" applyFont="1" applyFill="1" applyBorder="1" applyAlignment="1">
      <alignment horizontal="center"/>
    </xf>
    <xf numFmtId="166" fontId="13" fillId="4" borderId="27" xfId="0" applyNumberFormat="1" applyFont="1" applyFill="1" applyBorder="1" applyAlignment="1">
      <alignment horizontal="right"/>
    </xf>
    <xf numFmtId="0" fontId="13" fillId="3" borderId="28" xfId="0" applyFont="1" applyFill="1" applyBorder="1" applyAlignment="1">
      <alignment horizontal="center" vertical="center"/>
    </xf>
    <xf numFmtId="0" fontId="13" fillId="3" borderId="29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166" fontId="13" fillId="3" borderId="9" xfId="0" applyNumberFormat="1" applyFont="1" applyFill="1" applyBorder="1" applyAlignment="1">
      <alignment horizontal="right" vertical="center"/>
    </xf>
    <xf numFmtId="0" fontId="13" fillId="3" borderId="1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4" fillId="2" borderId="4" xfId="0" applyFont="1" applyFill="1" applyBorder="1"/>
    <xf numFmtId="0" fontId="14" fillId="0" borderId="4" xfId="0" applyFont="1" applyBorder="1"/>
    <xf numFmtId="0" fontId="14" fillId="2" borderId="5" xfId="0" applyFont="1" applyFill="1" applyBorder="1"/>
    <xf numFmtId="0" fontId="13" fillId="4" borderId="6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left"/>
    </xf>
    <xf numFmtId="164" fontId="13" fillId="2" borderId="4" xfId="0" applyNumberFormat="1" applyFont="1" applyFill="1" applyBorder="1" applyAlignment="1">
      <alignment horizontal="right"/>
    </xf>
    <xf numFmtId="9" fontId="13" fillId="2" borderId="5" xfId="1" applyFont="1" applyFill="1" applyBorder="1" applyAlignment="1">
      <alignment horizontal="center"/>
    </xf>
    <xf numFmtId="164" fontId="13" fillId="4" borderId="6" xfId="0" applyNumberFormat="1" applyFont="1" applyFill="1" applyBorder="1" applyAlignment="1">
      <alignment horizontal="center" wrapText="1"/>
    </xf>
    <xf numFmtId="0" fontId="13" fillId="2" borderId="4" xfId="0" applyFont="1" applyFill="1" applyBorder="1"/>
    <xf numFmtId="164" fontId="14" fillId="0" borderId="4" xfId="0" applyNumberFormat="1" applyFont="1" applyBorder="1"/>
    <xf numFmtId="10" fontId="13" fillId="2" borderId="5" xfId="1" applyNumberFormat="1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164" fontId="13" fillId="3" borderId="8" xfId="0" applyNumberFormat="1" applyFont="1" applyFill="1" applyBorder="1" applyAlignment="1">
      <alignment horizontal="center" wrapText="1"/>
    </xf>
    <xf numFmtId="9" fontId="13" fillId="3" borderId="9" xfId="1" applyFont="1" applyFill="1" applyBorder="1" applyAlignment="1">
      <alignment horizontal="center"/>
    </xf>
    <xf numFmtId="165" fontId="13" fillId="6" borderId="7" xfId="0" applyNumberFormat="1" applyFont="1" applyFill="1" applyBorder="1" applyAlignment="1">
      <alignment horizontal="center" vertical="center"/>
    </xf>
    <xf numFmtId="165" fontId="13" fillId="2" borderId="5" xfId="0" applyNumberFormat="1" applyFont="1" applyFill="1" applyBorder="1" applyAlignment="1">
      <alignment horizontal="center" vertical="center"/>
    </xf>
    <xf numFmtId="165" fontId="13" fillId="6" borderId="5" xfId="0" applyNumberFormat="1" applyFont="1" applyFill="1" applyBorder="1" applyAlignment="1">
      <alignment horizontal="center" vertical="center"/>
    </xf>
    <xf numFmtId="165" fontId="13" fillId="3" borderId="5" xfId="0" applyNumberFormat="1" applyFont="1" applyFill="1" applyBorder="1" applyAlignment="1">
      <alignment horizontal="center" vertical="center"/>
    </xf>
    <xf numFmtId="164" fontId="13" fillId="4" borderId="6" xfId="0" applyNumberFormat="1" applyFont="1" applyFill="1" applyBorder="1" applyAlignment="1">
      <alignment horizontal="right"/>
    </xf>
    <xf numFmtId="0" fontId="10" fillId="9" borderId="30" xfId="0" applyFont="1" applyFill="1" applyBorder="1" applyAlignment="1">
      <alignment horizontal="left" vertical="center" wrapText="1"/>
    </xf>
    <xf numFmtId="166" fontId="10" fillId="9" borderId="3" xfId="0" applyNumberFormat="1" applyFont="1" applyFill="1" applyBorder="1" applyAlignment="1">
      <alignment horizontal="center" vertical="center"/>
    </xf>
    <xf numFmtId="0" fontId="11" fillId="9" borderId="30" xfId="0" applyFont="1" applyFill="1" applyBorder="1" applyAlignment="1">
      <alignment horizontal="left" vertical="center" wrapText="1"/>
    </xf>
    <xf numFmtId="166" fontId="10" fillId="9" borderId="9" xfId="0" applyNumberFormat="1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center" vertical="center"/>
    </xf>
    <xf numFmtId="0" fontId="11" fillId="9" borderId="30" xfId="0" applyFont="1" applyFill="1" applyBorder="1" applyAlignment="1">
      <alignment vertical="center" wrapText="1"/>
    </xf>
    <xf numFmtId="166" fontId="10" fillId="9" borderId="9" xfId="0" applyNumberFormat="1" applyFont="1" applyFill="1" applyBorder="1" applyAlignment="1">
      <alignment horizontal="right" vertical="center"/>
    </xf>
    <xf numFmtId="9" fontId="13" fillId="4" borderId="7" xfId="1" applyFont="1" applyFill="1" applyBorder="1" applyAlignment="1">
      <alignment horizontal="center"/>
    </xf>
    <xf numFmtId="164" fontId="0" fillId="0" borderId="0" xfId="0" applyNumberFormat="1"/>
    <xf numFmtId="9" fontId="13" fillId="6" borderId="7" xfId="0" applyNumberFormat="1" applyFont="1" applyFill="1" applyBorder="1" applyAlignment="1">
      <alignment horizontal="center"/>
    </xf>
    <xf numFmtId="9" fontId="13" fillId="6" borderId="5" xfId="0" applyNumberFormat="1" applyFont="1" applyFill="1" applyBorder="1" applyAlignment="1">
      <alignment horizontal="center"/>
    </xf>
    <xf numFmtId="9" fontId="13" fillId="3" borderId="5" xfId="0" applyNumberFormat="1" applyFont="1" applyFill="1" applyBorder="1" applyAlignment="1">
      <alignment horizontal="center"/>
    </xf>
    <xf numFmtId="0" fontId="13" fillId="2" borderId="8" xfId="0" applyFont="1" applyFill="1" applyBorder="1" applyAlignment="1">
      <alignment horizontal="left"/>
    </xf>
    <xf numFmtId="0" fontId="13" fillId="2" borderId="8" xfId="0" applyFont="1" applyFill="1" applyBorder="1"/>
    <xf numFmtId="164" fontId="14" fillId="0" borderId="8" xfId="0" applyNumberFormat="1" applyFont="1" applyBorder="1"/>
    <xf numFmtId="10" fontId="13" fillId="2" borderId="9" xfId="1" applyNumberFormat="1" applyFont="1" applyFill="1" applyBorder="1" applyAlignment="1">
      <alignment horizontal="center"/>
    </xf>
    <xf numFmtId="164" fontId="13" fillId="4" borderId="4" xfId="0" applyNumberFormat="1" applyFont="1" applyFill="1" applyBorder="1" applyAlignment="1">
      <alignment horizontal="center" wrapText="1"/>
    </xf>
    <xf numFmtId="9" fontId="13" fillId="4" borderId="4" xfId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3" fillId="3" borderId="10" xfId="0" applyFont="1" applyFill="1" applyBorder="1" applyAlignment="1">
      <alignment horizontal="center" wrapText="1"/>
    </xf>
    <xf numFmtId="0" fontId="13" fillId="3" borderId="11" xfId="0" applyFont="1" applyFill="1" applyBorder="1" applyAlignment="1">
      <alignment horizontal="center" wrapText="1"/>
    </xf>
    <xf numFmtId="0" fontId="8" fillId="0" borderId="0" xfId="0" applyFont="1" applyAlignment="1">
      <alignment horizontal="left"/>
    </xf>
    <xf numFmtId="0" fontId="8" fillId="0" borderId="33" xfId="0" applyFont="1" applyBorder="1"/>
    <xf numFmtId="0" fontId="8" fillId="0" borderId="0" xfId="0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DCE6F1"/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r>
              <a:rPr lang="es-PA" b="1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Tribunal Administrativo de Contrataciones Públicas</a:t>
            </a:r>
          </a:p>
          <a:p>
            <a:pPr>
              <a:defRPr b="1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defRPr>
            </a:pPr>
            <a:r>
              <a:rPr lang="es-PA" b="1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Recursos</a:t>
            </a:r>
            <a:r>
              <a:rPr lang="es-PA" b="1" baseline="0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 Ingresados</a:t>
            </a:r>
          </a:p>
          <a:p>
            <a:pPr>
              <a:defRPr b="1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defRPr>
            </a:pPr>
            <a:r>
              <a:rPr lang="es-PA" b="1" baseline="0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del 01 de Enero al 30 de Septiembre de 2026</a:t>
            </a:r>
            <a:endParaRPr lang="es-PA" b="1">
              <a:solidFill>
                <a:schemeClr val="tx1"/>
              </a:solidFill>
              <a:latin typeface="Cambria" panose="02040503050406030204" pitchFamily="18" charset="0"/>
              <a:ea typeface="Cambria" panose="020405030504060302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defRPr>
          </a:pPr>
          <a:endParaRPr lang="es-PA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76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8EF8-4606-BE1A-4B5BE7A3078C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EF8-4606-BE1A-4B5BE7A3078C}"/>
              </c:ext>
            </c:extLst>
          </c:dPt>
          <c:dPt>
            <c:idx val="2"/>
            <c:bubble3D val="0"/>
            <c:spPr>
              <a:solidFill>
                <a:schemeClr val="accent1">
                  <a:tint val="77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111-4CAF-BFE9-0C4259BD98A2}"/>
              </c:ext>
            </c:extLst>
          </c:dPt>
          <c:dLbls>
            <c:dLbl>
              <c:idx val="0"/>
              <c:layout>
                <c:manualLayout>
                  <c:x val="4.2117904219446346E-3"/>
                  <c:y val="0.12137423169849511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ysClr val="windowText" lastClr="000000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  <a:cs typeface="+mn-cs"/>
                      </a:defRPr>
                    </a:pPr>
                    <a:r>
                      <a:rPr lang="en-US" sz="1200" baseline="0"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Impugnación=121 </a:t>
                    </a:r>
                  </a:p>
                  <a:p>
                    <a:pPr>
                      <a:defRPr sz="1200" b="1">
                        <a:solidFill>
                          <a:sysClr val="windowText" lastClr="000000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defRPr>
                    </a:pPr>
                    <a:r>
                      <a:rPr lang="en-US" sz="1200"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74%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ysClr val="windowText" lastClr="000000"/>
                      </a:solidFill>
                      <a:latin typeface="Cambria" panose="02040503050406030204" pitchFamily="18" charset="0"/>
                      <a:ea typeface="Cambria" panose="02040503050406030204" pitchFamily="18" charset="0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099554006972825"/>
                      <c:h val="0.1061513018952202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2-8EF8-4606-BE1A-4B5BE7A3078C}"/>
                </c:ext>
              </c:extLst>
            </c:dLbl>
            <c:dLbl>
              <c:idx val="1"/>
              <c:layout>
                <c:manualLayout>
                  <c:x val="1.5213700968327171E-5"/>
                  <c:y val="-0.10900371914617729"/>
                </c:manualLayout>
              </c:layout>
              <c:tx>
                <c:rich>
                  <a:bodyPr/>
                  <a:lstStyle/>
                  <a:p>
                    <a:r>
                      <a:rPr lang="en-US" sz="1100" b="1" i="0" u="none" strike="noStrike" kern="1200" baseline="0">
                        <a:solidFill>
                          <a:sysClr val="windowText" lastClr="000000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Acción de Reclamo=1 </a:t>
                    </a:r>
                  </a:p>
                  <a:p>
                    <a:r>
                      <a:rPr lang="en-US" sz="1100" b="1" i="0" u="none" strike="noStrike" kern="1200" baseline="0">
                        <a:solidFill>
                          <a:sysClr val="windowText" lastClr="000000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1%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8EF8-4606-BE1A-4B5BE7A3078C}"/>
                </c:ext>
              </c:extLst>
            </c:dLbl>
            <c:dLbl>
              <c:idx val="2"/>
              <c:layout>
                <c:manualLayout>
                  <c:x val="4.954342815879479E-2"/>
                  <c:y val="-0.10099013915828267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ysClr val="windowText" lastClr="000000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  <a:cs typeface="+mn-cs"/>
                      </a:defRPr>
                    </a:pPr>
                    <a:r>
                      <a:rPr lang="en-US" sz="1200"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Apelación=42</a:t>
                    </a:r>
                    <a:r>
                      <a:rPr lang="en-US" sz="1200" baseline="0"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 </a:t>
                    </a:r>
                  </a:p>
                  <a:p>
                    <a:pPr>
                      <a:defRPr sz="1200" b="1">
                        <a:solidFill>
                          <a:sysClr val="windowText" lastClr="000000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defRPr>
                    </a:pPr>
                    <a:r>
                      <a:rPr lang="en-US" sz="1200" baseline="0"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26%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ysClr val="windowText" lastClr="000000"/>
                      </a:solidFill>
                      <a:latin typeface="Cambria" panose="02040503050406030204" pitchFamily="18" charset="0"/>
                      <a:ea typeface="Cambria" panose="02040503050406030204" pitchFamily="18" charset="0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2111-4CAF-BFE9-0C4259BD98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endParaRPr lang="es-PA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'Gráfica de Ingresados'!$A$1:$A$3</c:f>
              <c:strCache>
                <c:ptCount val="3"/>
                <c:pt idx="0">
                  <c:v>impugnación</c:v>
                </c:pt>
                <c:pt idx="1">
                  <c:v>acción de reclamo</c:v>
                </c:pt>
                <c:pt idx="2">
                  <c:v>apelación</c:v>
                </c:pt>
              </c:strCache>
            </c:strRef>
          </c:cat>
          <c:val>
            <c:numRef>
              <c:f>'Gráfica de Ingresados'!$B$1:$B$3</c:f>
              <c:numCache>
                <c:formatCode>General</c:formatCode>
                <c:ptCount val="3"/>
                <c:pt idx="0">
                  <c:v>121</c:v>
                </c:pt>
                <c:pt idx="1">
                  <c:v>1</c:v>
                </c:pt>
                <c:pt idx="2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F8-4606-BE1A-4B5BE7A307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defRPr>
          </a:pPr>
          <a:endParaRPr lang="es-PA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r>
              <a:rPr lang="es-PA" b="1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Tribunal</a:t>
            </a:r>
            <a:r>
              <a:rPr lang="es-PA" b="1" baseline="0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 Administrativo de Contrataciones Públicas</a:t>
            </a:r>
          </a:p>
          <a:p>
            <a:pPr>
              <a:defRPr b="1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defRPr>
            </a:pPr>
            <a:r>
              <a:rPr lang="es-PA" b="1" baseline="0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Recursos Fallados y en Trámite </a:t>
            </a:r>
          </a:p>
          <a:p>
            <a:pPr>
              <a:defRPr b="1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defRPr>
            </a:pPr>
            <a:r>
              <a:rPr lang="es-PA" b="1" baseline="0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del 01 de Enero al 30 de Septiembre de 2026</a:t>
            </a:r>
            <a:endParaRPr lang="es-PA" b="1">
              <a:solidFill>
                <a:schemeClr val="tx1"/>
              </a:solidFill>
              <a:latin typeface="Cambria" panose="02040503050406030204" pitchFamily="18" charset="0"/>
              <a:ea typeface="Cambria" panose="020405030504060302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defRPr>
          </a:pPr>
          <a:endParaRPr lang="es-PA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76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7FAF-4952-8FA0-BFB64EE0FCC1}"/>
              </c:ext>
            </c:extLst>
          </c:dPt>
          <c:dPt>
            <c:idx val="1"/>
            <c:bubble3D val="0"/>
            <c:spPr>
              <a:solidFill>
                <a:schemeClr val="accent1">
                  <a:tint val="77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7FAF-4952-8FA0-BFB64EE0FCC1}"/>
              </c:ext>
            </c:extLst>
          </c:dPt>
          <c:dLbls>
            <c:dLbl>
              <c:idx val="0"/>
              <c:layout>
                <c:manualLayout>
                  <c:x val="9.8528228930511746E-2"/>
                  <c:y val="4.0673669229001577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  <a:cs typeface="+mn-cs"/>
                      </a:defRPr>
                    </a:pPr>
                    <a:fld id="{9DC6A357-78FD-421B-B866-C5786B7A2711}" type="CATEGORYNAME">
                      <a:rPr lang="en-US" sz="120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pPr>
                        <a:defRPr sz="1200" b="1">
                          <a:solidFill>
                            <a:schemeClr val="tx1"/>
                          </a:solidFill>
                          <a:latin typeface="Cambria" panose="02040503050406030204" pitchFamily="18" charset="0"/>
                          <a:ea typeface="Cambria" panose="02040503050406030204" pitchFamily="18" charset="0"/>
                        </a:defRPr>
                      </a:pPr>
                      <a:t>[NOMBRE DE CATEGORÍA]</a:t>
                    </a:fld>
                    <a:r>
                      <a:rPr lang="en-US" sz="120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 =136 </a:t>
                    </a:r>
                  </a:p>
                  <a:p>
                    <a:pPr>
                      <a:defRPr sz="1200" b="1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defRPr>
                    </a:pPr>
                    <a:r>
                      <a:rPr lang="en-US" sz="120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85%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/>
                      </a:solidFill>
                      <a:latin typeface="Cambria" panose="02040503050406030204" pitchFamily="18" charset="0"/>
                      <a:ea typeface="Cambria" panose="02040503050406030204" pitchFamily="18" charset="0"/>
                      <a:cs typeface="+mn-cs"/>
                    </a:defRPr>
                  </a:pPr>
                  <a:endParaRPr lang="es-PA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284287011807449"/>
                      <c:h val="0.11888461564492878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7FAF-4952-8FA0-BFB64EE0FCC1}"/>
                </c:ext>
              </c:extLst>
            </c:dLbl>
            <c:dLbl>
              <c:idx val="1"/>
              <c:layout>
                <c:manualLayout>
                  <c:x val="-0.21469678006870394"/>
                  <c:y val="5.822452461011436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  <a:cs typeface="+mn-cs"/>
                      </a:defRPr>
                    </a:pPr>
                    <a:fld id="{7FA953BD-BEC8-4067-95C0-67FA85317824}" type="CATEGORYNAME">
                      <a:rPr lang="en-US" sz="120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pPr>
                        <a:defRPr sz="1200" b="1">
                          <a:solidFill>
                            <a:schemeClr val="tx1"/>
                          </a:solidFill>
                          <a:latin typeface="Cambria" panose="02040503050406030204" pitchFamily="18" charset="0"/>
                          <a:ea typeface="Cambria" panose="02040503050406030204" pitchFamily="18" charset="0"/>
                        </a:defRPr>
                      </a:pPr>
                      <a:t>[NOMBRE DE CATEGORÍA]</a:t>
                    </a:fld>
                    <a:r>
                      <a:rPr lang="en-US" sz="120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=28 </a:t>
                    </a:r>
                  </a:p>
                  <a:p>
                    <a:pPr>
                      <a:defRPr sz="1200" b="1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defRPr>
                    </a:pPr>
                    <a:r>
                      <a:rPr lang="en-US" sz="120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15%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/>
                      </a:solidFill>
                      <a:latin typeface="Cambria" panose="02040503050406030204" pitchFamily="18" charset="0"/>
                      <a:ea typeface="Cambria" panose="02040503050406030204" pitchFamily="18" charset="0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379347336351346"/>
                      <c:h val="0.1250242928171578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7FAF-4952-8FA0-BFB64EE0FC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endParaRPr lang="es-PA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'Gráfica de fallados y trámite '!$A$1:$A$2</c:f>
              <c:strCache>
                <c:ptCount val="2"/>
                <c:pt idx="0">
                  <c:v>Fallados</c:v>
                </c:pt>
                <c:pt idx="1">
                  <c:v>En Trámite</c:v>
                </c:pt>
              </c:strCache>
            </c:strRef>
          </c:cat>
          <c:val>
            <c:numRef>
              <c:f>'Gráfica de fallados y trámite '!$B$1:$B$2</c:f>
              <c:numCache>
                <c:formatCode>General</c:formatCode>
                <c:ptCount val="2"/>
                <c:pt idx="0">
                  <c:v>136</c:v>
                </c:pt>
                <c:pt idx="1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AF-4952-8FA0-BFB64EE0FC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defRPr>
          </a:pPr>
          <a:endParaRPr lang="es-PA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1671116</xdr:colOff>
      <xdr:row>0</xdr:row>
      <xdr:rowOff>136792</xdr:rowOff>
    </xdr:from>
    <xdr:to>
      <xdr:col>2</xdr:col>
      <xdr:colOff>739028</xdr:colOff>
      <xdr:row>6</xdr:row>
      <xdr:rowOff>187137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22BBEE-8DFC-4592-86BA-456CE598A89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3822645" y="136792"/>
          <a:ext cx="1353912" cy="11933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47625</xdr:colOff>
      <xdr:row>4</xdr:row>
      <xdr:rowOff>123825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2D246D0-121C-4DD7-8520-60DBD79DAB3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5743575" y="0"/>
          <a:ext cx="1171575" cy="885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640773</xdr:colOff>
      <xdr:row>32</xdr:row>
      <xdr:rowOff>98955</xdr:rowOff>
    </xdr:to>
    <xdr:grpSp>
      <xdr:nvGrpSpPr>
        <xdr:cNvPr id="11" name="Grupo 10">
          <a:extLst>
            <a:ext uri="{FF2B5EF4-FFF2-40B4-BE49-F238E27FC236}">
              <a16:creationId xmlns:a16="http://schemas.microsoft.com/office/drawing/2014/main" id="{4CFBC1BE-EF73-72E0-6553-9A742FA7A546}"/>
            </a:ext>
          </a:extLst>
        </xdr:cNvPr>
        <xdr:cNvGrpSpPr/>
      </xdr:nvGrpSpPr>
      <xdr:grpSpPr>
        <a:xfrm>
          <a:off x="0" y="0"/>
          <a:ext cx="10188185" cy="6262190"/>
          <a:chOff x="3123120" y="642122"/>
          <a:chExt cx="8610600" cy="6191249"/>
        </a:xfrm>
      </xdr:grpSpPr>
      <xdr:graphicFrame macro="">
        <xdr:nvGraphicFramePr>
          <xdr:cNvPr id="10" name="Gráfico 9">
            <a:extLst>
              <a:ext uri="{FF2B5EF4-FFF2-40B4-BE49-F238E27FC236}">
                <a16:creationId xmlns:a16="http://schemas.microsoft.com/office/drawing/2014/main" id="{84B79033-EC13-7480-6E9E-CCE72F545A0D}"/>
              </a:ext>
            </a:extLst>
          </xdr:cNvPr>
          <xdr:cNvGraphicFramePr/>
        </xdr:nvGraphicFramePr>
        <xdr:xfrm>
          <a:off x="3123120" y="642122"/>
          <a:ext cx="8610600" cy="619124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47124870-A193-5A53-5D88-59E011408F0C}"/>
              </a:ext>
            </a:extLst>
          </xdr:cNvPr>
          <xdr:cNvSpPr txBox="1"/>
        </xdr:nvSpPr>
        <xdr:spPr>
          <a:xfrm>
            <a:off x="5779370" y="6040246"/>
            <a:ext cx="3819083" cy="46426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PA" sz="1200" b="1">
                <a:latin typeface="Cambria" panose="02040503050406030204" pitchFamily="18" charset="0"/>
                <a:ea typeface="Cambria" panose="02040503050406030204" pitchFamily="18" charset="0"/>
              </a:rPr>
              <a:t>Total</a:t>
            </a:r>
            <a:r>
              <a:rPr lang="es-PA" sz="1200" b="1" baseline="0">
                <a:latin typeface="Cambria" panose="02040503050406030204" pitchFamily="18" charset="0"/>
                <a:ea typeface="Cambria" panose="02040503050406030204" pitchFamily="18" charset="0"/>
              </a:rPr>
              <a:t> del Monto de Recursos Ingresados: B/. 247,601,193.08</a:t>
            </a:r>
          </a:p>
          <a:p>
            <a:r>
              <a:rPr lang="es-PA" sz="1200" b="1" baseline="0">
                <a:latin typeface="Cambria" panose="02040503050406030204" pitchFamily="18" charset="0"/>
                <a:ea typeface="Cambria" panose="02040503050406030204" pitchFamily="18" charset="0"/>
              </a:rPr>
              <a:t>Cantidad de Recursos Ingresado: 164</a:t>
            </a:r>
            <a:endParaRPr lang="es-PA" sz="1200" b="1">
              <a:latin typeface="Cambria" panose="02040503050406030204" pitchFamily="18" charset="0"/>
              <a:ea typeface="Cambria" panose="02040503050406030204" pitchFamily="18" charset="0"/>
            </a:endParaRPr>
          </a:p>
        </xdr:txBody>
      </xdr:sp>
      <xdr:pic>
        <xdr:nvPicPr>
          <xdr:cNvPr id="6" name="Imagen 5">
            <a:extLst>
              <a:ext uri="{FF2B5EF4-FFF2-40B4-BE49-F238E27FC236}">
                <a16:creationId xmlns:a16="http://schemas.microsoft.com/office/drawing/2014/main" id="{75952D3F-DA51-3F47-4119-8CD4CF1EBC55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3123120" y="642122"/>
            <a:ext cx="847964" cy="864892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1139283</xdr:colOff>
      <xdr:row>1</xdr:row>
      <xdr:rowOff>220702</xdr:rowOff>
    </xdr:from>
    <xdr:to>
      <xdr:col>3</xdr:col>
      <xdr:colOff>859575</xdr:colOff>
      <xdr:row>5</xdr:row>
      <xdr:rowOff>242455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0160BE1-F614-4B47-B423-DC4F2346FE8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5243692" y="411202"/>
          <a:ext cx="1469428" cy="16150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375672</xdr:colOff>
      <xdr:row>0</xdr:row>
      <xdr:rowOff>144651</xdr:rowOff>
    </xdr:from>
    <xdr:to>
      <xdr:col>2</xdr:col>
      <xdr:colOff>1114425</xdr:colOff>
      <xdr:row>1</xdr:row>
      <xdr:rowOff>361950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E1A2479-7DA6-40A2-996B-EF32565EA35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4671447" y="144651"/>
          <a:ext cx="738753" cy="61734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581025</xdr:colOff>
      <xdr:row>32</xdr:row>
      <xdr:rowOff>109538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13A134E3-07A9-AF85-5EC0-C7C5E9F5F0C9}"/>
            </a:ext>
          </a:extLst>
        </xdr:cNvPr>
        <xdr:cNvGrpSpPr/>
      </xdr:nvGrpSpPr>
      <xdr:grpSpPr>
        <a:xfrm>
          <a:off x="0" y="0"/>
          <a:ext cx="10487025" cy="6205538"/>
          <a:chOff x="6441622" y="1284516"/>
          <a:chExt cx="10487025" cy="6205538"/>
        </a:xfrm>
      </xdr:grpSpPr>
      <xdr:graphicFrame macro="">
        <xdr:nvGraphicFramePr>
          <xdr:cNvPr id="2" name="Gráfico 1">
            <a:extLst>
              <a:ext uri="{FF2B5EF4-FFF2-40B4-BE49-F238E27FC236}">
                <a16:creationId xmlns:a16="http://schemas.microsoft.com/office/drawing/2014/main" id="{6BE17103-0DE5-11F6-21C3-37837A0F38AD}"/>
              </a:ext>
            </a:extLst>
          </xdr:cNvPr>
          <xdr:cNvGraphicFramePr/>
        </xdr:nvGraphicFramePr>
        <xdr:xfrm>
          <a:off x="6441622" y="1284516"/>
          <a:ext cx="10487025" cy="620553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pic>
        <xdr:nvPicPr>
          <xdr:cNvPr id="5" name="Imagen 4">
            <a:extLst>
              <a:ext uri="{FF2B5EF4-FFF2-40B4-BE49-F238E27FC236}">
                <a16:creationId xmlns:a16="http://schemas.microsoft.com/office/drawing/2014/main" id="{D28B7D98-ABAA-A3FB-BE7D-86B4FF2E6515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6517822" y="1284516"/>
            <a:ext cx="885825" cy="838200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arivera/Desktop/ESTADISTICAS/Recursos%20del%20Tribunal%20Hasta%2030%20de%20abril%202025.xls" TargetMode="External"/><Relationship Id="rId2" Type="http://schemas.openxmlformats.org/officeDocument/2006/relationships/externalLinkPath" Target="file:///C:\Users\arivera\Desktop\Recursos%20del%20Tribunal%20Hasta%2030%20de%20abril%202025.xls" TargetMode="External"/><Relationship Id="rId1" Type="http://schemas.openxmlformats.org/officeDocument/2006/relationships/externalLinkPath" Target="/Users/arivera/Desktop/ESTADISTICAS/Recursos%20del%20Tribunal%20Hasta%2030%20de%20abril%202025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arivera/Desktop/ESTADISTICAS/Recursos%20del%20Tribunal%20ENERO%202025%20.xls" TargetMode="External"/><Relationship Id="rId2" Type="http://schemas.openxmlformats.org/officeDocument/2006/relationships/externalLinkPath" Target="file:///C:\Users\arivera\Desktop\Recursos%20del%20Tribunal%20ENERO%202025%20.xls" TargetMode="External"/><Relationship Id="rId1" Type="http://schemas.openxmlformats.org/officeDocument/2006/relationships/externalLinkPath" Target="/Users/arivera/Desktop/ESTADISTICAS/Recursos%20del%20Tribunal%20ENERO%202025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07"/>
      <sheetName val="2008"/>
      <sheetName val="2009"/>
      <sheetName val="2010"/>
      <sheetName val="GRAFICA-2012"/>
      <sheetName val="2012"/>
      <sheetName val="2011"/>
      <sheetName val="Hoja3"/>
      <sheetName val="2013"/>
      <sheetName val="Hoja5"/>
      <sheetName val="Hoja6"/>
      <sheetName val="Hoja7"/>
      <sheetName val="2014"/>
      <sheetName val="2015"/>
      <sheetName val="2016"/>
      <sheetName val="2017"/>
      <sheetName val="promedio"/>
      <sheetName val="2018"/>
      <sheetName val="2019"/>
      <sheetName val="2020"/>
      <sheetName val="2021"/>
      <sheetName val="2022"/>
      <sheetName val="2023"/>
      <sheetName val="Gráfico6"/>
      <sheetName val="Gráfico5"/>
      <sheetName val="Gráfico4"/>
      <sheetName val="Gráfico3"/>
      <sheetName val="Gráfico2"/>
      <sheetName val="Gráfico1"/>
      <sheetName val="2024"/>
      <sheetName val="20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>
        <row r="37">
          <cell r="G37" t="str">
            <v>INSTITUTO PARA LA FORMACIÓN Y APROVECHAMIENTO DE LOS RECURSOS HUMANOS (IFARHU),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07"/>
      <sheetName val="2008"/>
      <sheetName val="2009"/>
      <sheetName val="2010"/>
      <sheetName val="GRAFICA-2012"/>
      <sheetName val="2012"/>
      <sheetName val="2011"/>
      <sheetName val="Hoja3"/>
      <sheetName val="2013"/>
      <sheetName val="Hoja5"/>
      <sheetName val="Hoja6"/>
      <sheetName val="Hoja7"/>
      <sheetName val="2014"/>
      <sheetName val="2015"/>
      <sheetName val="2016"/>
      <sheetName val="2017"/>
      <sheetName val="promedio"/>
      <sheetName val="2018"/>
      <sheetName val="2019"/>
      <sheetName val="2020"/>
      <sheetName val="2021"/>
      <sheetName val="2022"/>
      <sheetName val="2023"/>
      <sheetName val="Gráfico6"/>
      <sheetName val="Gráfico5"/>
      <sheetName val="Gráfico4"/>
      <sheetName val="Gráfico3"/>
      <sheetName val="Gráfico2"/>
      <sheetName val="Gráfico1"/>
      <sheetName val="2024"/>
      <sheetName val="20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>
        <row r="8">
          <cell r="G8" t="str">
            <v>SISTEMA ESTATAL DE RADIO Y TELEVISIÓN (SERTV)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85986-BFA7-43CD-A503-06E893A8AF0B}">
  <dimension ref="A8:I27"/>
  <sheetViews>
    <sheetView zoomScale="85" zoomScaleNormal="85" workbookViewId="0">
      <selection activeCell="C25" sqref="C25"/>
    </sheetView>
  </sheetViews>
  <sheetFormatPr baseColWidth="10" defaultRowHeight="15" x14ac:dyDescent="0.25"/>
  <cols>
    <col min="1" max="1" width="32.28515625" customWidth="1"/>
    <col min="2" max="2" width="34.28515625" customWidth="1"/>
    <col min="3" max="3" width="43.7109375" customWidth="1"/>
    <col min="4" max="4" width="27.85546875" customWidth="1"/>
    <col min="7" max="7" width="17.7109375" bestFit="1" customWidth="1"/>
    <col min="8" max="8" width="16.7109375" bestFit="1" customWidth="1"/>
    <col min="9" max="9" width="17.7109375" bestFit="1" customWidth="1"/>
  </cols>
  <sheetData>
    <row r="8" spans="1:7" ht="31.5" x14ac:dyDescent="0.5">
      <c r="A8" s="141" t="s">
        <v>0</v>
      </c>
      <c r="B8" s="141"/>
      <c r="C8" s="141"/>
      <c r="D8" s="141"/>
      <c r="E8" s="2"/>
      <c r="F8" s="2"/>
    </row>
    <row r="9" spans="1:7" ht="31.5" x14ac:dyDescent="0.5">
      <c r="A9" s="141" t="s">
        <v>1</v>
      </c>
      <c r="B9" s="141"/>
      <c r="C9" s="141"/>
      <c r="D9" s="141"/>
      <c r="E9" s="2"/>
      <c r="F9" s="2"/>
    </row>
    <row r="10" spans="1:7" ht="31.5" x14ac:dyDescent="0.5">
      <c r="A10" s="141" t="s">
        <v>2</v>
      </c>
      <c r="B10" s="141"/>
      <c r="C10" s="141"/>
      <c r="D10" s="141"/>
      <c r="E10" s="2"/>
      <c r="F10" s="2"/>
    </row>
    <row r="11" spans="1:7" ht="31.5" x14ac:dyDescent="0.5">
      <c r="A11" s="141" t="s">
        <v>3</v>
      </c>
      <c r="B11" s="141"/>
      <c r="C11" s="141"/>
      <c r="D11" s="141"/>
      <c r="E11" s="2"/>
      <c r="F11" s="2"/>
    </row>
    <row r="12" spans="1:7" ht="32.25" thickBot="1" x14ac:dyDescent="0.55000000000000004">
      <c r="A12" s="141" t="s">
        <v>122</v>
      </c>
      <c r="B12" s="141"/>
      <c r="C12" s="141"/>
      <c r="D12" s="141"/>
      <c r="E12" s="2"/>
      <c r="F12" s="2"/>
      <c r="G12" s="2"/>
    </row>
    <row r="13" spans="1:7" ht="23.25" thickBot="1" x14ac:dyDescent="0.35">
      <c r="A13" s="101" t="s">
        <v>4</v>
      </c>
      <c r="B13" s="101" t="s">
        <v>5</v>
      </c>
      <c r="C13" s="102" t="s">
        <v>6</v>
      </c>
      <c r="D13" s="103" t="s">
        <v>7</v>
      </c>
    </row>
    <row r="14" spans="1:7" ht="23.25" thickBot="1" x14ac:dyDescent="0.35">
      <c r="A14" s="104"/>
      <c r="B14" s="104"/>
      <c r="C14" s="105"/>
      <c r="D14" s="106"/>
    </row>
    <row r="15" spans="1:7" ht="23.25" thickBot="1" x14ac:dyDescent="0.35">
      <c r="A15" s="107" t="s">
        <v>8</v>
      </c>
      <c r="B15" s="107">
        <v>121</v>
      </c>
      <c r="C15" s="122">
        <v>133215045.3</v>
      </c>
      <c r="D15" s="130">
        <f>B15/B21</f>
        <v>0.73780487804878048</v>
      </c>
      <c r="G15" s="131"/>
    </row>
    <row r="16" spans="1:7" ht="23.25" thickBot="1" x14ac:dyDescent="0.35">
      <c r="A16" s="108"/>
      <c r="B16" s="49"/>
      <c r="C16" s="109"/>
      <c r="D16" s="110"/>
    </row>
    <row r="17" spans="1:9" ht="23.25" thickBot="1" x14ac:dyDescent="0.35">
      <c r="A17" s="107" t="s">
        <v>9</v>
      </c>
      <c r="B17" s="107">
        <v>42</v>
      </c>
      <c r="C17" s="111">
        <v>114135046.59999999</v>
      </c>
      <c r="D17" s="130">
        <f>B17/B21</f>
        <v>0.25609756097560976</v>
      </c>
      <c r="G17" s="131"/>
    </row>
    <row r="18" spans="1:9" ht="23.25" thickBot="1" x14ac:dyDescent="0.35">
      <c r="A18" s="108"/>
      <c r="B18" s="112"/>
      <c r="C18" s="113"/>
      <c r="D18" s="114"/>
    </row>
    <row r="19" spans="1:9" ht="23.25" thickBot="1" x14ac:dyDescent="0.35">
      <c r="A19" s="68" t="s">
        <v>119</v>
      </c>
      <c r="B19" s="68">
        <v>1</v>
      </c>
      <c r="C19" s="139">
        <v>251101.18</v>
      </c>
      <c r="D19" s="140">
        <f>B19/B21</f>
        <v>6.0975609756097563E-3</v>
      </c>
    </row>
    <row r="20" spans="1:9" ht="23.25" thickBot="1" x14ac:dyDescent="0.35">
      <c r="A20" s="135"/>
      <c r="B20" s="136"/>
      <c r="C20" s="137"/>
      <c r="D20" s="138"/>
    </row>
    <row r="21" spans="1:9" ht="23.25" thickBot="1" x14ac:dyDescent="0.35">
      <c r="A21" s="115" t="s">
        <v>10</v>
      </c>
      <c r="B21" s="115">
        <f>SUM(B15:B19)</f>
        <v>164</v>
      </c>
      <c r="C21" s="116">
        <f>SUM(C15:C19)</f>
        <v>247601193.07999998</v>
      </c>
      <c r="D21" s="117">
        <f>SUM(D15:D19)</f>
        <v>1</v>
      </c>
      <c r="I21" s="131"/>
    </row>
    <row r="22" spans="1:9" x14ac:dyDescent="0.25">
      <c r="I22" s="131"/>
    </row>
    <row r="25" spans="1:9" x14ac:dyDescent="0.25">
      <c r="H25" s="131"/>
    </row>
    <row r="27" spans="1:9" x14ac:dyDescent="0.25">
      <c r="G27" s="131"/>
    </row>
  </sheetData>
  <mergeCells count="5">
    <mergeCell ref="A10:D10"/>
    <mergeCell ref="A11:D11"/>
    <mergeCell ref="A12:D12"/>
    <mergeCell ref="A8:D8"/>
    <mergeCell ref="A9:D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A1E9C-769C-45E3-A432-4F1A314BE84C}">
  <sheetPr>
    <pageSetUpPr fitToPage="1"/>
  </sheetPr>
  <dimension ref="A6:J32"/>
  <sheetViews>
    <sheetView topLeftCell="A5" zoomScale="85" zoomScaleNormal="85" workbookViewId="0">
      <selection activeCell="H24" sqref="H24"/>
    </sheetView>
  </sheetViews>
  <sheetFormatPr baseColWidth="10" defaultRowHeight="15" x14ac:dyDescent="0.25"/>
  <cols>
    <col min="1" max="1" width="52.85546875" customWidth="1"/>
    <col min="2" max="2" width="18" customWidth="1"/>
    <col min="3" max="3" width="25.5703125" customWidth="1"/>
    <col min="4" max="4" width="39.5703125" customWidth="1"/>
    <col min="8" max="8" width="17.7109375" bestFit="1" customWidth="1"/>
    <col min="9" max="9" width="16.7109375" bestFit="1" customWidth="1"/>
    <col min="10" max="10" width="15.5703125" bestFit="1" customWidth="1"/>
  </cols>
  <sheetData>
    <row r="6" spans="1:9" ht="25.5" x14ac:dyDescent="0.35">
      <c r="A6" s="142" t="s">
        <v>105</v>
      </c>
      <c r="B6" s="142"/>
      <c r="C6" s="142"/>
      <c r="D6" s="142"/>
    </row>
    <row r="7" spans="1:9" ht="25.5" x14ac:dyDescent="0.35">
      <c r="A7" s="142" t="s">
        <v>11</v>
      </c>
      <c r="B7" s="142"/>
      <c r="C7" s="142"/>
      <c r="D7" s="142"/>
    </row>
    <row r="8" spans="1:9" ht="24" customHeight="1" thickBot="1" x14ac:dyDescent="0.4">
      <c r="A8" s="142" t="s">
        <v>122</v>
      </c>
      <c r="B8" s="143"/>
      <c r="C8" s="143"/>
      <c r="D8" s="143"/>
    </row>
    <row r="9" spans="1:9" ht="32.25" customHeight="1" thickBot="1" x14ac:dyDescent="0.35">
      <c r="A9" s="144" t="s">
        <v>12</v>
      </c>
      <c r="B9" s="145"/>
      <c r="C9" s="46" t="s">
        <v>5</v>
      </c>
      <c r="D9" s="47" t="s">
        <v>6</v>
      </c>
    </row>
    <row r="10" spans="1:9" ht="32.25" hidden="1" customHeight="1" thickBot="1" x14ac:dyDescent="0.35">
      <c r="A10" s="58" t="s">
        <v>13</v>
      </c>
      <c r="B10" s="59" t="s">
        <v>14</v>
      </c>
      <c r="C10" s="60"/>
      <c r="D10" s="61"/>
    </row>
    <row r="11" spans="1:9" ht="32.25" hidden="1" customHeight="1" thickBot="1" x14ac:dyDescent="0.35">
      <c r="A11" s="62"/>
      <c r="B11" s="63"/>
      <c r="C11" s="64"/>
      <c r="D11" s="65"/>
    </row>
    <row r="12" spans="1:9" ht="23.25" customHeight="1" thickBot="1" x14ac:dyDescent="0.35">
      <c r="A12" s="66" t="s">
        <v>15</v>
      </c>
      <c r="B12" s="67" t="s">
        <v>16</v>
      </c>
      <c r="C12" s="68">
        <v>83</v>
      </c>
      <c r="D12" s="69">
        <v>2476709.54</v>
      </c>
      <c r="I12" s="131"/>
    </row>
    <row r="13" spans="1:9" ht="23.25" customHeight="1" thickBot="1" x14ac:dyDescent="0.35">
      <c r="A13" s="70"/>
      <c r="B13" s="71"/>
      <c r="C13" s="72"/>
      <c r="D13" s="73"/>
      <c r="I13" s="131"/>
    </row>
    <row r="14" spans="1:9" ht="23.25" customHeight="1" thickBot="1" x14ac:dyDescent="0.35">
      <c r="A14" s="66" t="s">
        <v>17</v>
      </c>
      <c r="B14" s="67" t="s">
        <v>18</v>
      </c>
      <c r="C14" s="68">
        <v>56</v>
      </c>
      <c r="D14" s="69">
        <v>78733697.099999994</v>
      </c>
      <c r="I14" s="131"/>
    </row>
    <row r="15" spans="1:9" ht="23.25" customHeight="1" thickBot="1" x14ac:dyDescent="0.35">
      <c r="A15" s="70"/>
      <c r="B15" s="71"/>
      <c r="C15" s="72"/>
      <c r="D15" s="73"/>
    </row>
    <row r="16" spans="1:9" ht="23.25" customHeight="1" thickBot="1" x14ac:dyDescent="0.35">
      <c r="A16" s="74" t="s">
        <v>19</v>
      </c>
      <c r="B16" s="75" t="s">
        <v>20</v>
      </c>
      <c r="C16" s="76">
        <v>10</v>
      </c>
      <c r="D16" s="77">
        <v>154735258.97</v>
      </c>
      <c r="H16" s="131"/>
    </row>
    <row r="17" spans="1:10" ht="23.25" customHeight="1" thickBot="1" x14ac:dyDescent="0.35">
      <c r="A17" s="78"/>
      <c r="B17" s="79"/>
      <c r="C17" s="80"/>
      <c r="D17" s="81"/>
      <c r="H17" s="131"/>
    </row>
    <row r="18" spans="1:10" ht="23.25" customHeight="1" thickBot="1" x14ac:dyDescent="0.35">
      <c r="A18" s="82" t="s">
        <v>21</v>
      </c>
      <c r="B18" s="68" t="s">
        <v>22</v>
      </c>
      <c r="C18" s="83">
        <v>5</v>
      </c>
      <c r="D18" s="77">
        <v>30051.5</v>
      </c>
    </row>
    <row r="19" spans="1:10" ht="23.25" customHeight="1" thickBot="1" x14ac:dyDescent="0.35">
      <c r="A19" s="84"/>
      <c r="B19" s="80"/>
      <c r="C19" s="80"/>
      <c r="D19" s="81"/>
    </row>
    <row r="20" spans="1:10" ht="23.25" customHeight="1" thickBot="1" x14ac:dyDescent="0.35">
      <c r="A20" s="85" t="s">
        <v>23</v>
      </c>
      <c r="B20" s="76" t="s">
        <v>24</v>
      </c>
      <c r="C20" s="76">
        <v>4</v>
      </c>
      <c r="D20" s="77">
        <v>121355.41</v>
      </c>
    </row>
    <row r="21" spans="1:10" ht="23.25" customHeight="1" thickBot="1" x14ac:dyDescent="0.35">
      <c r="A21" s="86"/>
      <c r="B21" s="87"/>
      <c r="C21" s="87"/>
      <c r="D21" s="88"/>
    </row>
    <row r="22" spans="1:10" ht="23.25" hidden="1" customHeight="1" thickBot="1" x14ac:dyDescent="0.35">
      <c r="A22" s="89" t="s">
        <v>25</v>
      </c>
      <c r="B22" s="68" t="s">
        <v>26</v>
      </c>
      <c r="C22" s="68"/>
      <c r="D22" s="90"/>
    </row>
    <row r="23" spans="1:10" ht="23.25" hidden="1" customHeight="1" thickBot="1" x14ac:dyDescent="0.35">
      <c r="A23" s="91"/>
      <c r="B23" s="92"/>
      <c r="C23" s="92"/>
      <c r="D23" s="93"/>
    </row>
    <row r="24" spans="1:10" ht="23.25" customHeight="1" thickBot="1" x14ac:dyDescent="0.35">
      <c r="A24" s="82" t="s">
        <v>27</v>
      </c>
      <c r="B24" s="68" t="s">
        <v>28</v>
      </c>
      <c r="C24" s="68">
        <v>3</v>
      </c>
      <c r="D24" s="69">
        <v>5254251.5599999996</v>
      </c>
      <c r="J24" s="131"/>
    </row>
    <row r="25" spans="1:10" ht="23.25" customHeight="1" thickBot="1" x14ac:dyDescent="0.35">
      <c r="A25" s="94"/>
      <c r="B25" s="80"/>
      <c r="C25" s="80"/>
      <c r="D25" s="81"/>
    </row>
    <row r="26" spans="1:10" ht="23.25" customHeight="1" thickBot="1" x14ac:dyDescent="0.35">
      <c r="A26" s="66" t="s">
        <v>103</v>
      </c>
      <c r="B26" s="95" t="s">
        <v>104</v>
      </c>
      <c r="C26" s="95">
        <v>1</v>
      </c>
      <c r="D26" s="96">
        <v>221169</v>
      </c>
    </row>
    <row r="27" spans="1:10" ht="23.25" customHeight="1" thickBot="1" x14ac:dyDescent="0.35">
      <c r="A27" s="91"/>
      <c r="B27" s="92"/>
      <c r="C27" s="92"/>
      <c r="D27" s="93"/>
    </row>
    <row r="28" spans="1:10" ht="23.25" customHeight="1" thickBot="1" x14ac:dyDescent="0.35">
      <c r="A28" s="66" t="s">
        <v>29</v>
      </c>
      <c r="B28" s="95" t="s">
        <v>30</v>
      </c>
      <c r="C28" s="95">
        <v>1</v>
      </c>
      <c r="D28" s="96">
        <v>3200</v>
      </c>
    </row>
    <row r="29" spans="1:10" ht="23.25" customHeight="1" thickBot="1" x14ac:dyDescent="0.35">
      <c r="A29" s="91"/>
      <c r="B29" s="92"/>
      <c r="C29" s="92"/>
      <c r="D29" s="93"/>
    </row>
    <row r="30" spans="1:10" ht="23.25" customHeight="1" thickBot="1" x14ac:dyDescent="0.35">
      <c r="A30" s="66" t="s">
        <v>124</v>
      </c>
      <c r="B30" s="95" t="s">
        <v>125</v>
      </c>
      <c r="C30" s="95">
        <v>1</v>
      </c>
      <c r="D30" s="96">
        <v>6025500</v>
      </c>
    </row>
    <row r="31" spans="1:10" ht="23.25" customHeight="1" thickBot="1" x14ac:dyDescent="0.35">
      <c r="A31" s="91"/>
      <c r="B31" s="92"/>
      <c r="C31" s="92"/>
      <c r="D31" s="93"/>
    </row>
    <row r="32" spans="1:10" ht="23.25" customHeight="1" thickBot="1" x14ac:dyDescent="0.3">
      <c r="A32" s="97" t="s">
        <v>10</v>
      </c>
      <c r="B32" s="98"/>
      <c r="C32" s="99">
        <f>SUM(C12:C30)</f>
        <v>164</v>
      </c>
      <c r="D32" s="100">
        <f>SUM(D12:D30)</f>
        <v>247601193.08000001</v>
      </c>
    </row>
  </sheetData>
  <mergeCells count="4">
    <mergeCell ref="A6:D6"/>
    <mergeCell ref="A7:D7"/>
    <mergeCell ref="A8:D8"/>
    <mergeCell ref="A9:B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8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0C4B0-2B7F-482A-B6C9-FAC4F6A0CAEB}">
  <dimension ref="A1:T12"/>
  <sheetViews>
    <sheetView zoomScale="85" zoomScaleNormal="85" workbookViewId="0">
      <selection activeCell="B4" sqref="B4"/>
    </sheetView>
  </sheetViews>
  <sheetFormatPr baseColWidth="10" defaultRowHeight="15" x14ac:dyDescent="0.25"/>
  <cols>
    <col min="1" max="1" width="17.42578125" bestFit="1" customWidth="1"/>
  </cols>
  <sheetData>
    <row r="1" spans="1:20" x14ac:dyDescent="0.25">
      <c r="A1" t="s">
        <v>97</v>
      </c>
      <c r="B1">
        <v>121</v>
      </c>
    </row>
    <row r="2" spans="1:20" x14ac:dyDescent="0.25">
      <c r="A2" t="s">
        <v>120</v>
      </c>
      <c r="B2">
        <v>1</v>
      </c>
    </row>
    <row r="3" spans="1:20" x14ac:dyDescent="0.25">
      <c r="A3" t="s">
        <v>98</v>
      </c>
      <c r="B3">
        <v>42</v>
      </c>
    </row>
    <row r="4" spans="1:20" x14ac:dyDescent="0.25">
      <c r="B4">
        <f>SUM(B1:B3)</f>
        <v>164</v>
      </c>
    </row>
    <row r="10" spans="1:20" ht="15" customHeight="1" x14ac:dyDescent="0.25">
      <c r="T10" s="41"/>
    </row>
    <row r="11" spans="1:20" ht="18" customHeight="1" x14ac:dyDescent="0.25">
      <c r="T11" s="41"/>
    </row>
    <row r="12" spans="1:20" ht="18" customHeight="1" x14ac:dyDescent="0.25">
      <c r="T12" s="41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E976C-E01E-43EF-9187-78839D9AA017}">
  <dimension ref="B2:H24"/>
  <sheetViews>
    <sheetView zoomScale="85" zoomScaleNormal="85" workbookViewId="0">
      <selection activeCell="C19" sqref="C19"/>
    </sheetView>
  </sheetViews>
  <sheetFormatPr baseColWidth="10" defaultRowHeight="15" x14ac:dyDescent="0.25"/>
  <cols>
    <col min="2" max="2" width="38.7109375" customWidth="1"/>
    <col min="3" max="3" width="26.140625" customWidth="1"/>
    <col min="4" max="4" width="26.85546875" customWidth="1"/>
    <col min="5" max="5" width="46.5703125" customWidth="1"/>
    <col min="8" max="8" width="16.7109375" bestFit="1" customWidth="1"/>
  </cols>
  <sheetData>
    <row r="2" spans="2:5" ht="31.5" x14ac:dyDescent="0.5">
      <c r="B2" s="1"/>
      <c r="C2" s="1"/>
      <c r="D2" s="1"/>
      <c r="E2" s="1"/>
    </row>
    <row r="3" spans="2:5" ht="31.5" x14ac:dyDescent="0.5">
      <c r="B3" s="1"/>
      <c r="C3" s="1"/>
      <c r="D3" s="1"/>
      <c r="E3" s="1"/>
    </row>
    <row r="4" spans="2:5" ht="31.5" x14ac:dyDescent="0.5">
      <c r="B4" s="2"/>
      <c r="C4" s="4"/>
      <c r="D4" s="4"/>
      <c r="E4" s="4"/>
    </row>
    <row r="5" spans="2:5" ht="31.5" x14ac:dyDescent="0.5">
      <c r="B5" s="2"/>
      <c r="C5" s="4"/>
      <c r="D5" s="4"/>
      <c r="E5" s="4"/>
    </row>
    <row r="6" spans="2:5" ht="31.5" x14ac:dyDescent="0.5">
      <c r="B6" s="2"/>
      <c r="C6" s="4"/>
      <c r="D6" s="4"/>
      <c r="E6" s="4"/>
    </row>
    <row r="7" spans="2:5" ht="25.5" x14ac:dyDescent="0.35">
      <c r="B7" s="141" t="s">
        <v>31</v>
      </c>
      <c r="C7" s="141"/>
      <c r="D7" s="141"/>
      <c r="E7" s="141"/>
    </row>
    <row r="8" spans="2:5" ht="25.5" x14ac:dyDescent="0.35">
      <c r="B8" s="141" t="s">
        <v>32</v>
      </c>
      <c r="C8" s="141"/>
      <c r="D8" s="141"/>
      <c r="E8" s="141"/>
    </row>
    <row r="9" spans="2:5" ht="25.5" x14ac:dyDescent="0.35">
      <c r="B9" s="141" t="s">
        <v>122</v>
      </c>
      <c r="C9" s="141"/>
      <c r="D9" s="141"/>
      <c r="E9" s="141"/>
    </row>
    <row r="10" spans="2:5" ht="30" hidden="1" x14ac:dyDescent="0.4">
      <c r="B10" s="3"/>
      <c r="C10" s="3"/>
      <c r="D10" s="3"/>
      <c r="E10" s="3"/>
    </row>
    <row r="11" spans="2:5" ht="30" hidden="1" x14ac:dyDescent="0.4">
      <c r="B11" s="3"/>
      <c r="C11" s="3"/>
      <c r="D11" s="3"/>
      <c r="E11" s="3"/>
    </row>
    <row r="12" spans="2:5" ht="30.75" thickBot="1" x14ac:dyDescent="0.45">
      <c r="B12" s="3"/>
      <c r="C12" s="3"/>
      <c r="D12" s="3"/>
      <c r="E12" s="3"/>
    </row>
    <row r="13" spans="2:5" ht="23.25" thickBot="1" x14ac:dyDescent="0.35">
      <c r="B13" s="45" t="s">
        <v>12</v>
      </c>
      <c r="C13" s="46" t="s">
        <v>4</v>
      </c>
      <c r="D13" s="47" t="s">
        <v>7</v>
      </c>
      <c r="E13" s="47" t="s">
        <v>6</v>
      </c>
    </row>
    <row r="14" spans="2:5" ht="23.25" thickBot="1" x14ac:dyDescent="0.35">
      <c r="B14" s="48"/>
      <c r="C14" s="49"/>
      <c r="D14" s="50"/>
      <c r="E14" s="51"/>
    </row>
    <row r="15" spans="2:5" ht="23.25" thickBot="1" x14ac:dyDescent="0.35">
      <c r="B15" s="52" t="s">
        <v>33</v>
      </c>
      <c r="C15" s="53">
        <v>136</v>
      </c>
      <c r="D15" s="132">
        <f>C15/C19</f>
        <v>0.82926829268292679</v>
      </c>
      <c r="E15" s="118">
        <v>210848329.31999999</v>
      </c>
    </row>
    <row r="16" spans="2:5" ht="23.25" thickBot="1" x14ac:dyDescent="0.35">
      <c r="B16" s="54"/>
      <c r="C16" s="49"/>
      <c r="D16" s="50"/>
      <c r="E16" s="119"/>
    </row>
    <row r="17" spans="2:8" ht="23.25" thickBot="1" x14ac:dyDescent="0.35">
      <c r="B17" s="55" t="s">
        <v>34</v>
      </c>
      <c r="C17" s="56">
        <v>28</v>
      </c>
      <c r="D17" s="133">
        <f>C17/C19</f>
        <v>0.17073170731707318</v>
      </c>
      <c r="E17" s="120">
        <v>36752863.759999998</v>
      </c>
    </row>
    <row r="18" spans="2:8" ht="23.25" thickBot="1" x14ac:dyDescent="0.35">
      <c r="B18" s="48"/>
      <c r="C18" s="49"/>
      <c r="D18" s="50"/>
      <c r="E18" s="119"/>
    </row>
    <row r="19" spans="2:8" ht="23.25" thickBot="1" x14ac:dyDescent="0.35">
      <c r="B19" s="57" t="s">
        <v>10</v>
      </c>
      <c r="C19" s="46">
        <f>SUM(C15:C18)</f>
        <v>164</v>
      </c>
      <c r="D19" s="134">
        <f>SUM(D15:D18)</f>
        <v>1</v>
      </c>
      <c r="E19" s="121">
        <f>SUM(E15:E18)</f>
        <v>247601193.07999998</v>
      </c>
    </row>
    <row r="24" spans="2:8" x14ac:dyDescent="0.25">
      <c r="H24" s="131"/>
    </row>
  </sheetData>
  <mergeCells count="3">
    <mergeCell ref="B7:E7"/>
    <mergeCell ref="B8:E8"/>
    <mergeCell ref="B9:E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8E1E1-655B-4973-A589-D52FD0720A7F}">
  <sheetPr>
    <pageSetUpPr fitToPage="1"/>
  </sheetPr>
  <dimension ref="B1:H85"/>
  <sheetViews>
    <sheetView topLeftCell="A44" zoomScaleNormal="100" workbookViewId="0">
      <selection activeCell="D25" sqref="D25"/>
    </sheetView>
  </sheetViews>
  <sheetFormatPr baseColWidth="10" defaultRowHeight="15" x14ac:dyDescent="0.25"/>
  <cols>
    <col min="2" max="2" width="53" customWidth="1"/>
    <col min="3" max="3" width="22" customWidth="1"/>
    <col min="4" max="4" width="52" customWidth="1"/>
    <col min="6" max="8" width="16.7109375" bestFit="1" customWidth="1"/>
  </cols>
  <sheetData>
    <row r="1" spans="2:7" ht="31.5" x14ac:dyDescent="0.5">
      <c r="B1" s="5"/>
      <c r="C1" s="5"/>
      <c r="D1" s="5"/>
    </row>
    <row r="2" spans="2:7" ht="31.5" x14ac:dyDescent="0.5">
      <c r="B2" s="5"/>
      <c r="C2" s="5"/>
      <c r="D2" s="5"/>
    </row>
    <row r="3" spans="2:7" ht="18.75" x14ac:dyDescent="0.3">
      <c r="B3" s="146" t="s">
        <v>35</v>
      </c>
      <c r="C3" s="146"/>
      <c r="D3" s="146"/>
    </row>
    <row r="4" spans="2:7" ht="18.75" x14ac:dyDescent="0.3">
      <c r="B4" s="148" t="s">
        <v>36</v>
      </c>
      <c r="C4" s="148"/>
      <c r="D4" s="148"/>
    </row>
    <row r="5" spans="2:7" ht="19.5" thickBot="1" x14ac:dyDescent="0.35">
      <c r="B5" s="147" t="s">
        <v>123</v>
      </c>
      <c r="C5" s="147"/>
      <c r="D5" s="147"/>
    </row>
    <row r="6" spans="2:7" ht="19.5" thickBot="1" x14ac:dyDescent="0.3">
      <c r="B6" s="27" t="s">
        <v>37</v>
      </c>
      <c r="C6" s="28" t="s">
        <v>5</v>
      </c>
      <c r="D6" s="29" t="s">
        <v>6</v>
      </c>
    </row>
    <row r="7" spans="2:7" ht="15.75" thickBot="1" x14ac:dyDescent="0.3">
      <c r="B7" s="6" t="s">
        <v>38</v>
      </c>
      <c r="C7" s="7">
        <v>5</v>
      </c>
      <c r="D7" s="8">
        <v>7697630.7199999997</v>
      </c>
      <c r="G7" s="131"/>
    </row>
    <row r="8" spans="2:7" ht="15.75" hidden="1" thickBot="1" x14ac:dyDescent="0.3">
      <c r="B8" s="9" t="s">
        <v>39</v>
      </c>
      <c r="C8" s="10"/>
      <c r="D8" s="11"/>
    </row>
    <row r="9" spans="2:7" ht="15.75" hidden="1" thickBot="1" x14ac:dyDescent="0.3">
      <c r="B9" s="12" t="s">
        <v>40</v>
      </c>
      <c r="C9" s="13"/>
      <c r="D9" s="11"/>
    </row>
    <row r="10" spans="2:7" ht="21.75" customHeight="1" thickBot="1" x14ac:dyDescent="0.3">
      <c r="B10" s="14" t="s">
        <v>41</v>
      </c>
      <c r="C10" s="15">
        <v>2</v>
      </c>
      <c r="D10" s="8">
        <v>457529.15</v>
      </c>
    </row>
    <row r="11" spans="2:7" ht="15.75" hidden="1" thickBot="1" x14ac:dyDescent="0.3">
      <c r="B11" s="16" t="s">
        <v>42</v>
      </c>
      <c r="C11" s="17"/>
      <c r="D11" s="8"/>
    </row>
    <row r="12" spans="2:7" ht="15.75" hidden="1" thickBot="1" x14ac:dyDescent="0.3">
      <c r="B12" s="18" t="s">
        <v>43</v>
      </c>
      <c r="C12" s="19"/>
      <c r="D12" s="20"/>
    </row>
    <row r="13" spans="2:7" ht="15.75" thickBot="1" x14ac:dyDescent="0.3">
      <c r="B13" s="18" t="s">
        <v>101</v>
      </c>
      <c r="C13" s="19">
        <v>1</v>
      </c>
      <c r="D13" s="8">
        <v>43724700</v>
      </c>
    </row>
    <row r="14" spans="2:7" ht="15.75" hidden="1" customHeight="1" thickBot="1" x14ac:dyDescent="0.3">
      <c r="B14" s="18" t="s">
        <v>44</v>
      </c>
      <c r="C14" s="19"/>
      <c r="D14" s="8"/>
    </row>
    <row r="15" spans="2:7" ht="15.75" thickBot="1" x14ac:dyDescent="0.3">
      <c r="B15" s="18" t="s">
        <v>45</v>
      </c>
      <c r="C15" s="19">
        <v>1</v>
      </c>
      <c r="D15" s="8">
        <v>14000</v>
      </c>
    </row>
    <row r="16" spans="2:7" ht="15.75" thickBot="1" x14ac:dyDescent="0.3">
      <c r="B16" s="18" t="s">
        <v>112</v>
      </c>
      <c r="C16" s="19">
        <v>1</v>
      </c>
      <c r="D16" s="8">
        <v>45000</v>
      </c>
    </row>
    <row r="17" spans="2:7" ht="21.75" customHeight="1" thickBot="1" x14ac:dyDescent="0.3">
      <c r="B17" s="123" t="s">
        <v>46</v>
      </c>
      <c r="C17" s="25">
        <v>6</v>
      </c>
      <c r="D17" s="124">
        <v>4370246.26</v>
      </c>
    </row>
    <row r="18" spans="2:7" ht="27.75" thickBot="1" x14ac:dyDescent="0.3">
      <c r="B18" s="123" t="s">
        <v>47</v>
      </c>
      <c r="C18" s="25">
        <v>1</v>
      </c>
      <c r="D18" s="124">
        <v>149999.99</v>
      </c>
    </row>
    <row r="19" spans="2:7" ht="15.75" thickBot="1" x14ac:dyDescent="0.3">
      <c r="B19" s="18" t="s">
        <v>48</v>
      </c>
      <c r="C19" s="19">
        <v>2</v>
      </c>
      <c r="D19" s="8">
        <v>67422.070000000007</v>
      </c>
    </row>
    <row r="20" spans="2:7" ht="17.25" customHeight="1" thickBot="1" x14ac:dyDescent="0.3">
      <c r="B20" s="24" t="s">
        <v>49</v>
      </c>
      <c r="C20" s="25">
        <v>11</v>
      </c>
      <c r="D20" s="124">
        <v>32265124.289999999</v>
      </c>
      <c r="F20" s="131"/>
      <c r="G20" s="131"/>
    </row>
    <row r="21" spans="2:7" ht="15.75" hidden="1" thickBot="1" x14ac:dyDescent="0.3">
      <c r="B21" s="21" t="s">
        <v>50</v>
      </c>
      <c r="C21" s="22"/>
      <c r="D21" s="23"/>
    </row>
    <row r="22" spans="2:7" ht="15.75" thickBot="1" x14ac:dyDescent="0.3">
      <c r="B22" s="21" t="s">
        <v>126</v>
      </c>
      <c r="C22" s="22">
        <v>1</v>
      </c>
      <c r="D22" s="23">
        <v>18190</v>
      </c>
    </row>
    <row r="23" spans="2:7" ht="15.75" thickBot="1" x14ac:dyDescent="0.3">
      <c r="B23" s="21" t="s">
        <v>113</v>
      </c>
      <c r="C23" s="22">
        <v>1</v>
      </c>
      <c r="D23" s="23">
        <v>9500</v>
      </c>
      <c r="G23" s="131"/>
    </row>
    <row r="24" spans="2:7" ht="24.75" thickBot="1" x14ac:dyDescent="0.3">
      <c r="B24" s="21" t="s">
        <v>116</v>
      </c>
      <c r="C24" s="22">
        <v>1</v>
      </c>
      <c r="D24" s="23">
        <v>30000</v>
      </c>
    </row>
    <row r="25" spans="2:7" ht="15.75" thickBot="1" x14ac:dyDescent="0.3">
      <c r="B25" s="21" t="s">
        <v>51</v>
      </c>
      <c r="C25" s="22">
        <v>4</v>
      </c>
      <c r="D25" s="23"/>
    </row>
    <row r="26" spans="2:7" ht="15.75" thickBot="1" x14ac:dyDescent="0.3">
      <c r="B26" s="21" t="s">
        <v>52</v>
      </c>
      <c r="C26" s="22">
        <v>1</v>
      </c>
      <c r="D26" s="23">
        <v>3952300</v>
      </c>
    </row>
    <row r="27" spans="2:7" ht="24.75" thickBot="1" x14ac:dyDescent="0.3">
      <c r="B27" s="21" t="s">
        <v>53</v>
      </c>
      <c r="C27" s="22">
        <v>1</v>
      </c>
      <c r="D27" s="23">
        <v>1170000</v>
      </c>
    </row>
    <row r="28" spans="2:7" ht="15.75" hidden="1" thickBot="1" x14ac:dyDescent="0.3">
      <c r="B28" s="21" t="s">
        <v>54</v>
      </c>
      <c r="C28" s="22"/>
      <c r="D28" s="23"/>
    </row>
    <row r="29" spans="2:7" ht="24.75" hidden="1" thickBot="1" x14ac:dyDescent="0.3">
      <c r="B29" s="21" t="s">
        <v>55</v>
      </c>
      <c r="C29" s="22"/>
      <c r="D29" s="23"/>
    </row>
    <row r="30" spans="2:7" ht="15.75" thickBot="1" x14ac:dyDescent="0.3">
      <c r="B30" s="21" t="s">
        <v>114</v>
      </c>
      <c r="C30" s="22">
        <v>4</v>
      </c>
      <c r="D30" s="23">
        <v>278690.21999999997</v>
      </c>
      <c r="F30" s="131"/>
    </row>
    <row r="31" spans="2:7" ht="24.75" thickBot="1" x14ac:dyDescent="0.3">
      <c r="B31" s="21" t="s">
        <v>56</v>
      </c>
      <c r="C31" s="22">
        <v>1</v>
      </c>
      <c r="D31" s="23">
        <v>16500000</v>
      </c>
    </row>
    <row r="32" spans="2:7" ht="15.75" thickBot="1" x14ac:dyDescent="0.3">
      <c r="B32" s="21" t="s">
        <v>115</v>
      </c>
      <c r="C32" s="22">
        <v>1</v>
      </c>
      <c r="D32" s="23">
        <v>49580.59</v>
      </c>
    </row>
    <row r="33" spans="2:7" ht="15.75" thickBot="1" x14ac:dyDescent="0.3">
      <c r="B33" s="21" t="s">
        <v>57</v>
      </c>
      <c r="C33" s="22">
        <v>3</v>
      </c>
      <c r="D33" s="23">
        <v>5072897.72</v>
      </c>
      <c r="F33" s="131"/>
    </row>
    <row r="34" spans="2:7" ht="15.75" hidden="1" thickBot="1" x14ac:dyDescent="0.3">
      <c r="B34" s="21" t="s">
        <v>58</v>
      </c>
      <c r="C34" s="22"/>
      <c r="D34" s="23"/>
    </row>
    <row r="35" spans="2:7" ht="15.75" thickBot="1" x14ac:dyDescent="0.3">
      <c r="B35" s="24" t="s">
        <v>59</v>
      </c>
      <c r="C35" s="25">
        <v>2</v>
      </c>
      <c r="D35" s="26">
        <v>406886.36</v>
      </c>
    </row>
    <row r="36" spans="2:7" ht="24.75" thickBot="1" x14ac:dyDescent="0.3">
      <c r="B36" s="24" t="s">
        <v>96</v>
      </c>
      <c r="C36" s="25">
        <v>2</v>
      </c>
      <c r="D36" s="26">
        <v>3752.49</v>
      </c>
    </row>
    <row r="37" spans="2:7" ht="15.75" thickBot="1" x14ac:dyDescent="0.3">
      <c r="B37" s="24" t="s">
        <v>102</v>
      </c>
      <c r="C37" s="25">
        <v>1</v>
      </c>
      <c r="D37" s="26">
        <v>76230</v>
      </c>
    </row>
    <row r="38" spans="2:7" ht="15.75" hidden="1" thickBot="1" x14ac:dyDescent="0.3">
      <c r="B38" s="24" t="s">
        <v>60</v>
      </c>
      <c r="C38" s="25"/>
      <c r="D38" s="26"/>
    </row>
    <row r="39" spans="2:7" ht="15.75" hidden="1" thickBot="1" x14ac:dyDescent="0.3">
      <c r="B39" s="24" t="s">
        <v>61</v>
      </c>
      <c r="C39" s="25"/>
      <c r="D39" s="26"/>
    </row>
    <row r="40" spans="2:7" ht="15.75" thickBot="1" x14ac:dyDescent="0.3">
      <c r="B40" s="24" t="s">
        <v>106</v>
      </c>
      <c r="C40" s="25">
        <v>1</v>
      </c>
      <c r="D40" s="26">
        <v>12000</v>
      </c>
    </row>
    <row r="41" spans="2:7" ht="15.75" hidden="1" thickBot="1" x14ac:dyDescent="0.3">
      <c r="B41" s="24" t="s">
        <v>62</v>
      </c>
      <c r="C41" s="25"/>
      <c r="D41" s="26"/>
    </row>
    <row r="42" spans="2:7" ht="15.75" hidden="1" thickBot="1" x14ac:dyDescent="0.3">
      <c r="B42" s="24" t="s">
        <v>63</v>
      </c>
      <c r="C42" s="25"/>
      <c r="D42" s="26"/>
    </row>
    <row r="43" spans="2:7" ht="15.75" thickBot="1" x14ac:dyDescent="0.3">
      <c r="B43" s="24" t="s">
        <v>64</v>
      </c>
      <c r="C43" s="25">
        <v>2</v>
      </c>
      <c r="D43" s="26">
        <v>135565.09</v>
      </c>
      <c r="F43" s="131"/>
    </row>
    <row r="44" spans="2:7" ht="15.75" thickBot="1" x14ac:dyDescent="0.3">
      <c r="B44" s="24" t="s">
        <v>65</v>
      </c>
      <c r="C44" s="25">
        <v>4</v>
      </c>
      <c r="D44" s="26">
        <v>26373961.670000002</v>
      </c>
      <c r="F44" s="131"/>
    </row>
    <row r="45" spans="2:7" ht="15.75" thickBot="1" x14ac:dyDescent="0.3">
      <c r="B45" s="24" t="s">
        <v>107</v>
      </c>
      <c r="C45" s="25">
        <v>6</v>
      </c>
      <c r="D45" s="26">
        <v>901002.18</v>
      </c>
      <c r="F45" s="131"/>
    </row>
    <row r="46" spans="2:7" ht="15.75" thickBot="1" x14ac:dyDescent="0.3">
      <c r="B46" s="24" t="s">
        <v>66</v>
      </c>
      <c r="C46" s="25">
        <v>1</v>
      </c>
      <c r="D46" s="26">
        <v>1100000</v>
      </c>
    </row>
    <row r="47" spans="2:7" ht="21.75" customHeight="1" thickBot="1" x14ac:dyDescent="0.3">
      <c r="B47" s="24" t="s">
        <v>67</v>
      </c>
      <c r="C47" s="25">
        <v>28</v>
      </c>
      <c r="D47" s="26">
        <v>12033741.880000001</v>
      </c>
      <c r="F47" s="131"/>
    </row>
    <row r="48" spans="2:7" ht="21.75" customHeight="1" thickBot="1" x14ac:dyDescent="0.3">
      <c r="B48" s="42" t="s">
        <v>108</v>
      </c>
      <c r="C48" s="43">
        <v>2</v>
      </c>
      <c r="D48" s="44">
        <v>47731.75</v>
      </c>
      <c r="F48" s="131"/>
      <c r="G48" s="131"/>
    </row>
    <row r="49" spans="2:8" ht="15.75" hidden="1" thickBot="1" x14ac:dyDescent="0.3">
      <c r="B49" s="30" t="s">
        <v>68</v>
      </c>
      <c r="C49" s="19"/>
      <c r="D49" s="31"/>
    </row>
    <row r="50" spans="2:8" ht="15.75" thickBot="1" x14ac:dyDescent="0.3">
      <c r="B50" s="30" t="s">
        <v>109</v>
      </c>
      <c r="C50" s="19">
        <v>2</v>
      </c>
      <c r="D50" s="31">
        <v>2383984.6</v>
      </c>
      <c r="H50" s="131"/>
    </row>
    <row r="51" spans="2:8" ht="21.75" customHeight="1" thickBot="1" x14ac:dyDescent="0.3">
      <c r="B51" s="42" t="s">
        <v>69</v>
      </c>
      <c r="C51" s="43">
        <v>12</v>
      </c>
      <c r="D51" s="44">
        <v>56604879.5</v>
      </c>
      <c r="F51" s="131"/>
    </row>
    <row r="52" spans="2:8" ht="15.75" thickBot="1" x14ac:dyDescent="0.3">
      <c r="B52" s="125" t="s">
        <v>70</v>
      </c>
      <c r="C52" s="25">
        <v>12</v>
      </c>
      <c r="D52" s="126">
        <v>6383895.9000000004</v>
      </c>
      <c r="F52" s="131"/>
    </row>
    <row r="53" spans="2:8" ht="15.75" hidden="1" thickBot="1" x14ac:dyDescent="0.3">
      <c r="B53" s="32" t="s">
        <v>71</v>
      </c>
      <c r="C53" s="34"/>
      <c r="D53" s="33"/>
    </row>
    <row r="54" spans="2:8" ht="15.75" hidden="1" thickBot="1" x14ac:dyDescent="0.3">
      <c r="B54" s="32" t="s">
        <v>72</v>
      </c>
      <c r="C54" s="34"/>
      <c r="D54" s="33"/>
    </row>
    <row r="55" spans="2:8" ht="15.75" hidden="1" thickBot="1" x14ac:dyDescent="0.3">
      <c r="B55" s="32" t="s">
        <v>73</v>
      </c>
      <c r="C55" s="34"/>
      <c r="D55" s="33"/>
    </row>
    <row r="56" spans="2:8" ht="15.75" hidden="1" thickBot="1" x14ac:dyDescent="0.3">
      <c r="B56" s="32" t="s">
        <v>74</v>
      </c>
      <c r="C56" s="34"/>
      <c r="D56" s="33"/>
    </row>
    <row r="57" spans="2:8" ht="15.75" hidden="1" thickBot="1" x14ac:dyDescent="0.3">
      <c r="B57" s="32" t="s">
        <v>75</v>
      </c>
      <c r="C57" s="19"/>
      <c r="D57" s="33"/>
    </row>
    <row r="58" spans="2:8" ht="15.75" thickBot="1" x14ac:dyDescent="0.3">
      <c r="B58" s="32" t="s">
        <v>76</v>
      </c>
      <c r="C58" s="19">
        <v>2</v>
      </c>
      <c r="D58" s="33">
        <v>63469.919999999998</v>
      </c>
    </row>
    <row r="59" spans="2:8" ht="15.75" hidden="1" thickBot="1" x14ac:dyDescent="0.3">
      <c r="B59" s="32" t="s">
        <v>77</v>
      </c>
      <c r="C59" s="19"/>
      <c r="D59" s="33"/>
    </row>
    <row r="60" spans="2:8" ht="15.75" hidden="1" thickBot="1" x14ac:dyDescent="0.3">
      <c r="B60" s="32" t="s">
        <v>78</v>
      </c>
      <c r="C60" s="19"/>
      <c r="D60" s="33"/>
    </row>
    <row r="61" spans="2:8" ht="15.75" thickBot="1" x14ac:dyDescent="0.3">
      <c r="B61" s="32" t="s">
        <v>121</v>
      </c>
      <c r="C61" s="19">
        <v>1</v>
      </c>
      <c r="D61" s="33">
        <v>50000</v>
      </c>
    </row>
    <row r="62" spans="2:8" ht="15.75" thickBot="1" x14ac:dyDescent="0.3">
      <c r="B62" s="32" t="s">
        <v>118</v>
      </c>
      <c r="C62" s="19">
        <v>1</v>
      </c>
      <c r="D62" s="33">
        <v>120000</v>
      </c>
    </row>
    <row r="63" spans="2:8" ht="15.75" thickBot="1" x14ac:dyDescent="0.3">
      <c r="B63" s="32" t="s">
        <v>79</v>
      </c>
      <c r="C63" s="19">
        <v>3</v>
      </c>
      <c r="D63" s="33">
        <v>273212.99</v>
      </c>
      <c r="G63" s="131"/>
      <c r="H63" s="131"/>
    </row>
    <row r="64" spans="2:8" ht="15.75" hidden="1" thickBot="1" x14ac:dyDescent="0.3">
      <c r="B64" s="32" t="s">
        <v>80</v>
      </c>
      <c r="C64" s="19"/>
      <c r="D64" s="33"/>
    </row>
    <row r="65" spans="2:6" ht="15.75" hidden="1" thickBot="1" x14ac:dyDescent="0.3">
      <c r="B65" s="32" t="s">
        <v>81</v>
      </c>
      <c r="C65" s="19"/>
      <c r="D65" s="33"/>
    </row>
    <row r="66" spans="2:6" ht="15.75" thickBot="1" x14ac:dyDescent="0.3">
      <c r="B66" s="32" t="s">
        <v>95</v>
      </c>
      <c r="C66" s="19">
        <v>1</v>
      </c>
      <c r="D66" s="33">
        <v>245000</v>
      </c>
    </row>
    <row r="67" spans="2:6" ht="15.75" thickBot="1" x14ac:dyDescent="0.3">
      <c r="B67" s="32" t="s">
        <v>81</v>
      </c>
      <c r="C67" s="19">
        <v>1</v>
      </c>
      <c r="D67" s="33">
        <v>45885.49</v>
      </c>
    </row>
    <row r="68" spans="2:6" ht="15.75" hidden="1" thickBot="1" x14ac:dyDescent="0.3">
      <c r="B68" s="32" t="s">
        <v>82</v>
      </c>
      <c r="C68" s="19"/>
      <c r="D68" s="33"/>
    </row>
    <row r="69" spans="2:6" ht="24.75" hidden="1" thickBot="1" x14ac:dyDescent="0.3">
      <c r="B69" s="32" t="str">
        <f>'[1]2025'!$G$37</f>
        <v>INSTITUTO PARA LA FORMACIÓN Y APROVECHAMIENTO DE LOS RECURSOS HUMANOS (IFARHU),</v>
      </c>
      <c r="C69" s="19"/>
      <c r="D69" s="33"/>
    </row>
    <row r="70" spans="2:6" ht="15.75" thickBot="1" x14ac:dyDescent="0.3">
      <c r="B70" s="125" t="s">
        <v>83</v>
      </c>
      <c r="C70" s="25">
        <v>8</v>
      </c>
      <c r="D70" s="126">
        <v>5494601.8600000003</v>
      </c>
      <c r="F70" s="131"/>
    </row>
    <row r="71" spans="2:6" ht="15.75" thickBot="1" x14ac:dyDescent="0.3">
      <c r="B71" s="125" t="s">
        <v>84</v>
      </c>
      <c r="C71" s="127">
        <v>3</v>
      </c>
      <c r="D71" s="126">
        <v>112516.84</v>
      </c>
      <c r="F71" s="131"/>
    </row>
    <row r="72" spans="2:6" ht="15.75" thickBot="1" x14ac:dyDescent="0.3">
      <c r="B72" s="125" t="s">
        <v>85</v>
      </c>
      <c r="C72" s="127">
        <v>1</v>
      </c>
      <c r="D72" s="126">
        <v>23462.06</v>
      </c>
    </row>
    <row r="73" spans="2:6" ht="24.75" hidden="1" thickBot="1" x14ac:dyDescent="0.3">
      <c r="B73" s="128" t="s">
        <v>86</v>
      </c>
      <c r="C73" s="127"/>
      <c r="D73" s="129"/>
    </row>
    <row r="74" spans="2:6" ht="15.75" hidden="1" thickBot="1" x14ac:dyDescent="0.3">
      <c r="B74" s="128" t="str">
        <f>'[2]2025'!$G$8</f>
        <v>SISTEMA ESTATAL DE RADIO Y TELEVISIÓN (SERTV)</v>
      </c>
      <c r="C74" s="127"/>
      <c r="D74" s="129"/>
    </row>
    <row r="75" spans="2:6" ht="15.75" thickBot="1" x14ac:dyDescent="0.3">
      <c r="B75" s="128" t="s">
        <v>111</v>
      </c>
      <c r="C75" s="127">
        <v>2</v>
      </c>
      <c r="D75" s="129">
        <v>150610</v>
      </c>
    </row>
    <row r="76" spans="2:6" ht="15.75" thickBot="1" x14ac:dyDescent="0.3">
      <c r="B76" s="35" t="s">
        <v>87</v>
      </c>
      <c r="C76" s="34">
        <v>1</v>
      </c>
      <c r="D76" s="36">
        <v>11760</v>
      </c>
    </row>
    <row r="77" spans="2:6" ht="15.75" thickBot="1" x14ac:dyDescent="0.3">
      <c r="B77" s="35" t="s">
        <v>110</v>
      </c>
      <c r="C77" s="34">
        <v>6</v>
      </c>
      <c r="D77" s="36">
        <v>16843624.949999999</v>
      </c>
    </row>
    <row r="78" spans="2:6" ht="15.75" hidden="1" thickBot="1" x14ac:dyDescent="0.3">
      <c r="B78" s="35" t="s">
        <v>88</v>
      </c>
      <c r="C78" s="34"/>
      <c r="D78" s="36"/>
    </row>
    <row r="79" spans="2:6" ht="15.75" hidden="1" thickBot="1" x14ac:dyDescent="0.3">
      <c r="B79" s="35" t="s">
        <v>89</v>
      </c>
      <c r="C79" s="34"/>
      <c r="D79" s="36"/>
    </row>
    <row r="80" spans="2:6" ht="15.75" thickBot="1" x14ac:dyDescent="0.3">
      <c r="B80" s="35" t="s">
        <v>90</v>
      </c>
      <c r="C80" s="34">
        <v>1</v>
      </c>
      <c r="D80" s="36">
        <v>295200</v>
      </c>
    </row>
    <row r="81" spans="2:7" ht="15.75" hidden="1" thickBot="1" x14ac:dyDescent="0.3">
      <c r="B81" s="35" t="s">
        <v>91</v>
      </c>
      <c r="C81" s="34"/>
      <c r="D81" s="36"/>
    </row>
    <row r="82" spans="2:7" ht="15.75" thickBot="1" x14ac:dyDescent="0.3">
      <c r="B82" s="35" t="s">
        <v>117</v>
      </c>
      <c r="C82" s="34">
        <v>1</v>
      </c>
      <c r="D82" s="36">
        <v>68261</v>
      </c>
    </row>
    <row r="83" spans="2:7" ht="15.75" thickBot="1" x14ac:dyDescent="0.3">
      <c r="B83" s="35" t="s">
        <v>92</v>
      </c>
      <c r="C83" s="34">
        <v>8</v>
      </c>
      <c r="D83" s="36">
        <v>1454945.54</v>
      </c>
      <c r="G83" s="131"/>
    </row>
    <row r="84" spans="2:7" ht="15.75" thickBot="1" x14ac:dyDescent="0.3">
      <c r="B84" s="35" t="s">
        <v>93</v>
      </c>
      <c r="C84" s="19">
        <v>1</v>
      </c>
      <c r="D84" s="37">
        <v>12200</v>
      </c>
      <c r="G84" s="131"/>
    </row>
    <row r="85" spans="2:7" ht="19.5" thickBot="1" x14ac:dyDescent="0.35">
      <c r="B85" s="38" t="s">
        <v>94</v>
      </c>
      <c r="C85" s="39">
        <f>SUM(C7:C84)</f>
        <v>164</v>
      </c>
      <c r="D85" s="40">
        <f>SUM(D7:D84)</f>
        <v>247601193.08000001</v>
      </c>
    </row>
  </sheetData>
  <mergeCells count="3">
    <mergeCell ref="B3:D3"/>
    <mergeCell ref="B5:D5"/>
    <mergeCell ref="B4:D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73185-6470-48AF-9E60-9E544D325335}">
  <dimension ref="A1:B2"/>
  <sheetViews>
    <sheetView tabSelected="1" zoomScaleNormal="100" workbookViewId="0">
      <selection activeCell="O22" sqref="O22"/>
    </sheetView>
  </sheetViews>
  <sheetFormatPr baseColWidth="10" defaultRowHeight="15" x14ac:dyDescent="0.25"/>
  <sheetData>
    <row r="1" spans="1:2" x14ac:dyDescent="0.25">
      <c r="A1" t="s">
        <v>99</v>
      </c>
      <c r="B1">
        <v>136</v>
      </c>
    </row>
    <row r="2" spans="1:2" x14ac:dyDescent="0.25">
      <c r="A2" t="s">
        <v>100</v>
      </c>
      <c r="B2">
        <v>28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Recursos ingresados</vt:lpstr>
      <vt:lpstr>tipo de acto </vt:lpstr>
      <vt:lpstr>Gráfica de Ingresados</vt:lpstr>
      <vt:lpstr>Fallados y en Trámite </vt:lpstr>
      <vt:lpstr>Instituciones</vt:lpstr>
      <vt:lpstr>Gráfica de fallados y trámite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Herrera</dc:creator>
  <cp:lastModifiedBy>Víctor Isaza</cp:lastModifiedBy>
  <cp:lastPrinted>2026-06-02T17:36:50Z</cp:lastPrinted>
  <dcterms:created xsi:type="dcterms:W3CDTF">2026-02-05T12:45:29Z</dcterms:created>
  <dcterms:modified xsi:type="dcterms:W3CDTF">2026-10-02T13:18:53Z</dcterms:modified>
</cp:coreProperties>
</file>