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80944E75-6D9B-4598-B11E-B8E048888E3D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r:id="rId10"/>
    <sheet name="grafica t acto selecc" sheetId="11" state="hidden" r:id="rId11"/>
    <sheet name="Fallados y en tramite" sheetId="12" state="hidden" r:id="rId12"/>
    <sheet name="instituciones" sheetId="13" state="hidden" r:id="rId13"/>
    <sheet name="grafica de fallados y tramite" sheetId="14" state="hidden" r:id="rId14"/>
    <sheet name="Hoja8" sheetId="15" state="hidden" r:id="rId15"/>
    <sheet name="todas las inst" sheetId="16" state="hidden" r:id="rId16"/>
  </sheets>
  <externalReferences>
    <externalReference r:id="rId17"/>
    <externalReference r:id="rId18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3" l="1"/>
  <c r="F59" i="13"/>
  <c r="E48" i="13"/>
  <c r="E52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7" i="9"/>
  <c r="D27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<sst xmlns="http://schemas.openxmlformats.org/spreadsheetml/2006/main" count="3271" uniqueCount="300">
  <si>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</si>
  <si>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</si>
  <si>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</si>
  <si>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</si>
  <si>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</si>
  <si>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</si>
  <si>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</si>
  <si>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</si>
  <si>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</si>
  <si>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</si>
  <si>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</si>
  <si>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</si>
  <si>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</si>
  <si>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</si>
  <si>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</si>
  <si>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</si>
  <si>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</si>
  <si>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</si>
  <si>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</si>
  <si>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</si>
  <si>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</si>
  <si>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</si>
  <si>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</si>
  <si>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</si>
  <si>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</si>
  <si>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</si>
  <si>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</si>
  <si>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</si>
  <si>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</si>
  <si>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</si>
  <si>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</si>
  <si>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</si>
  <si>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</si>
  <si>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</si>
  <si>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</si>
  <si>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</si>
  <si>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</si>
  <si>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</si>
  <si>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</si>
  <si>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</si>
  <si>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</si>
  <si>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</si>
  <si>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</si>
  <si>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</si>
  <si>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</si>
  <si>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</si>
  <si>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</si>
  <si>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</si>
  <si>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</si>
  <si>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</si>
  <si>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</si>
  <si>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</si>
  <si>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</si>
  <si>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</si>
  <si>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</si>
  <si>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</si>
  <si>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</si>
  <si>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</si>
  <si>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</si>
  <si>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</si>
  <si>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</si>
  <si>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</si>
  <si>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</si>
  <si>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</si>
  <si>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</si>
  <si>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</si>
  <si>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</si>
  <si>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</si>
  <si>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</si>
  <si>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</si>
  <si>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</si>
  <si>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</si>
  <si>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</si>
  <si>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</si>
  <si>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</si>
  <si>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</si>
  <si>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</si>
  <si>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</si>
  <si>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</si>
  <si>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</si>
  <si>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</si>
  <si>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</si>
  <si>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</si>
  <si>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</si>
  <si>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</si>
  <si>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</si>
  <si>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</si>
  <si>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</si>
  <si>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</si>
  <si>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</si>
  <si>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</si>
  <si>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</si>
  <si>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</si>
  <si>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</si>
  <si>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</si>
  <si>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</si>
  <si>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</si>
  <si>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</si>
  <si>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</si>
  <si>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</si>
  <si>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</si>
  <si>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</si>
  <si>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</si>
  <si>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</si>
  <si>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</si>
  <si>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</si>
  <si>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</si>
  <si>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</si>
  <si>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</si>
  <si>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</si>
  <si>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</si>
  <si>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</si>
  <si>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</si>
  <si>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</si>
  <si>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</si>
  <si>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</si>
  <si>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</si>
  <si>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</si>
  <si>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</si>
  <si>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</si>
  <si>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</si>
  <si>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</si>
  <si>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</si>
  <si>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</si>
  <si>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</si>
  <si>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</si>
  <si>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</si>
  <si>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</si>
  <si>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</si>
  <si>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</si>
  <si>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</si>
  <si>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</si>
  <si>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</si>
  <si>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</si>
  <si>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</si>
  <si>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</si>
  <si>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</si>
  <si>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</si>
  <si>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</si>
  <si>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</si>
  <si>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</si>
  <si>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</si>
  <si>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</si>
  <si>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</si>
  <si>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</si>
  <si>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</si>
  <si>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</si>
  <si>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</si>
  <si>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</si>
  <si>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</si>
  <si>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</si>
  <si>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</si>
  <si>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</si>
  <si>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</si>
  <si>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</si>
  <si>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</si>
  <si>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</si>
  <si>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</si>
  <si>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</si>
  <si>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</si>
  <si>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</si>
  <si>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</si>
  <si>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</si>
  <si>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</si>
  <si>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</si>
  <si>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</si>
  <si>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</si>
  <si>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</si>
  <si>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</si>
  <si>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</si>
  <si>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</si>
  <si>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</si>
  <si>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</si>
  <si>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</si>
  <si>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</si>
  <si>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</si>
  <si>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</si>
  <si>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</si>
  <si>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</si>
  <si>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</si>
  <si>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</si>
  <si>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</si>
  <si>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</si>
  <si>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</si>
  <si>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</si>
  <si>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</si>
  <si>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</si>
  <si>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</si>
  <si>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</si>
  <si>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</si>
  <si>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</si>
  <si>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</si>
  <si>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</si>
  <si>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</si>
  <si>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</si>
  <si>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</si>
  <si>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</si>
  <si>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</si>
  <si>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</si>
  <si>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</si>
  <si>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</si>
  <si>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</si>
  <si>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</si>
  <si>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</si>
  <si>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</si>
  <si>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</si>
  <si>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</si>
  <si>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</si>
  <si>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</si>
  <si>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</si>
  <si>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</si>
  <si>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</si>
  <si>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</si>
  <si>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</si>
  <si>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</si>
  <si>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</si>
  <si>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</si>
  <si>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</si>
  <si>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</si>
  <si>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</si>
  <si>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</si>
  <si>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</si>
  <si>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</si>
  <si>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</si>
  <si>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</si>
  <si>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</si>
  <si>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</si>
  <si>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</si>
  <si>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</si>
  <si>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</si>
  <si>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</si>
  <si>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</si>
  <si>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</si>
  <si>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</si>
  <si>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</si>
  <si>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</si>
  <si>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</si>
  <si>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</si>
  <si>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</si>
  <si>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</si>
  <si>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</si>
  <si>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</si>
  <si>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</si>
  <si>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</si>
  <si>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</si>
  <si>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</si>
  <si>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</si>
  <si>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</si>
  <si>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</si>
  <si>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</si>
  <si>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</si>
  <si>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</si>
  <si>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</si>
  <si>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</si>
  <si>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</si>
  <si>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Convenio Marco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</si>
  <si>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</si>
  <si>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</si>
  <si>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</si>
  <si>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</si>
  <si>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</si>
  <si>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</si>
  <si>
    <t>Regimen Municipal</t>
  </si>
  <si>
    <t>IBI</t>
  </si>
  <si>
    <t>BENEMÉRITO CUERPO DE BOMBEROS DE LA REPÚBLICA DE PANAMÁ</t>
  </si>
  <si>
    <t>MUNICIPIO DE CALOBRE</t>
  </si>
  <si>
    <t>MUNICIPIO DE LAS MINAS</t>
  </si>
  <si>
    <t xml:space="preserve">ZONA LIBRE DE COLÓN </t>
  </si>
  <si>
    <t>Cotización en Línea</t>
  </si>
  <si>
    <t>CL</t>
  </si>
  <si>
    <t>PE</t>
  </si>
  <si>
    <t>Procedimiento Excepcional</t>
  </si>
  <si>
    <t>AUTORIDAD DE TRÁNSITO Y TRANSPORTE TERRESTRE</t>
  </si>
  <si>
    <t>MINISTERIO DE AMBIENTE (CONADES)</t>
  </si>
  <si>
    <t>MINISTERIO DE SEGURIDAD PÚBLICA</t>
  </si>
  <si>
    <t>UNIVERSIDAD MARÍTIMA INTERNACIONAL DE PANAMÁ</t>
  </si>
  <si>
    <t>CENTRO NACIONAL DE METROLOGÍA DE PANAMÁ -AIP</t>
  </si>
  <si>
    <t>INSTITUTO PANAMEÑO DE HABILITACIÓN ESPECIAL (IPHE)</t>
  </si>
  <si>
    <t>JUNTA COMUNAL DE GUACÁ</t>
  </si>
  <si>
    <t>MINISTERIO DE LA PRESIDENCIA (CONADES)</t>
  </si>
  <si>
    <t>UNIVERSIDAD DE PANAMÁ</t>
  </si>
  <si>
    <t>SECRETARÍA NACIONAL DE CIENCIA TECNOLOGÍA E INNOVACIÓN (SENACYT)</t>
  </si>
  <si>
    <t>Licitación pública Ley 419</t>
  </si>
  <si>
    <t>SLP</t>
  </si>
  <si>
    <t>LM/RC</t>
  </si>
  <si>
    <t>ASOCIACIÓN DE INTERES PÚBLICO INFOPLAZAS AIP</t>
  </si>
  <si>
    <t>CAJA DE AHORROS</t>
  </si>
  <si>
    <t>INSTITUTO PANAMEÑO DE DEPORTES (PANDEPORTES)</t>
  </si>
  <si>
    <t>MERCADOS NACIONALES DE LA CADENA DE FRÍO</t>
  </si>
  <si>
    <t xml:space="preserve">MUNICIPIO DE LA CHORRERA </t>
  </si>
  <si>
    <t>JUNTA COMUNAL DE MONAGRILLO</t>
  </si>
  <si>
    <t>MUNICIPIO DE ALANJE</t>
  </si>
  <si>
    <t>SUPERINTENDENCIA DE SUJETOS NO FINANCIEROS</t>
  </si>
  <si>
    <t>del 01 Enero al 31 de Agosto de 2025</t>
  </si>
  <si>
    <t xml:space="preserve">       del  01 de Enero  al 31 de Agosto de 2025</t>
  </si>
  <si>
    <t>del 01  de Enero al 31 de Agosto 2025</t>
  </si>
  <si>
    <t xml:space="preserve">                                                                                  del 01 de Enero al 31 de Agosto de 2025</t>
  </si>
  <si>
    <t>EMPRESA DE TRANSMISIÓN ELÉCTRICA, S.A.</t>
  </si>
  <si>
    <t>REGISTRO PÚBLICO DE PANAMÁ</t>
  </si>
  <si>
    <t xml:space="preserve">UNIVERSIDAD AUTÓNOMA DE CHIRIQUÍ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</si>
</sst>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26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172" fontId="17" fillId="6" borderId="37" xfId="0" applyNumberFormat="1" applyFont="1" applyFill="1" applyBorder="1" applyAlignment="1">
      <alignment horizontal="right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17" fillId="0" borderId="34" xfId="0" applyFont="1" applyBorder="1"/>
    <xf numFmtId="0" fontId="17" fillId="0" borderId="3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172" fontId="17" fillId="0" borderId="13" xfId="0" applyNumberFormat="1" applyFont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30" fillId="0" borderId="12" xfId="0" applyFont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  <xf numFmtId="0" fontId="17" fillId="0" borderId="39" xfId="0" applyFont="1" applyBorder="1"/>
    <xf numFmtId="0" fontId="30" fillId="6" borderId="14" xfId="0" applyFont="1" applyFill="1" applyBorder="1" applyAlignment="1">
      <alignment horizontal="center" vertical="center"/>
    </xf>
    <xf numFmtId="172" fontId="30" fillId="6" borderId="14" xfId="0" applyNumberFormat="1" applyFont="1" applyFill="1" applyBorder="1" applyAlignment="1">
      <alignment horizontal="right" vertical="center"/>
    </xf>
    <xf numFmtId="0" fontId="17" fillId="7" borderId="11" xfId="0" applyFont="1" applyFill="1" applyBorder="1"/>
    <xf numFmtId="0" fontId="17" fillId="5" borderId="44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172" fontId="17" fillId="5" borderId="19" xfId="0" applyNumberFormat="1" applyFont="1" applyFill="1" applyBorder="1" applyAlignment="1">
      <alignment horizontal="right" vertical="center"/>
    </xf>
    <xf numFmtId="0" fontId="17" fillId="0" borderId="25" xfId="0" applyFont="1" applyBorder="1"/>
    <xf numFmtId="0" fontId="17" fillId="0" borderId="36" xfId="0" applyFont="1" applyBorder="1" applyAlignment="1">
      <alignment horizontal="center"/>
    </xf>
    <xf numFmtId="172" fontId="17" fillId="0" borderId="37" xfId="0" applyNumberFormat="1" applyFont="1" applyBorder="1" applyAlignment="1">
      <alignment horizontal="right"/>
    </xf>
    <xf numFmtId="0" fontId="17" fillId="6" borderId="36" xfId="0" applyFont="1" applyFill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172" fontId="17" fillId="0" borderId="15" xfId="0" applyNumberFormat="1" applyFont="1" applyBorder="1" applyAlignment="1">
      <alignment horizontal="right"/>
    </xf>
    <xf numFmtId="172" fontId="17" fillId="7" borderId="14" xfId="0" applyNumberFormat="1" applyFont="1" applyFill="1" applyBorder="1" applyAlignment="1">
      <alignment horizontal="right"/>
    </xf>
    <xf numFmtId="0" fontId="17" fillId="7" borderId="40" xfId="0" applyFont="1" applyFill="1" applyBorder="1"/>
    <xf numFmtId="0" fontId="30" fillId="13" borderId="18" xfId="0" applyFont="1" applyFill="1" applyBorder="1" applyAlignment="1">
      <alignment horizontal="center" vertical="center"/>
    </xf>
    <xf numFmtId="0" fontId="31" fillId="10" borderId="39" xfId="0" applyFont="1" applyFill="1" applyBorder="1" applyAlignment="1">
      <alignment horizontal="left" vertical="center" wrapText="1"/>
    </xf>
    <xf numFmtId="0" fontId="30" fillId="10" borderId="14" xfId="0" applyFont="1" applyFill="1" applyBorder="1" applyAlignment="1">
      <alignment horizontal="center" vertical="center"/>
    </xf>
    <xf numFmtId="172" fontId="30" fillId="10" borderId="13" xfId="0" applyNumberFormat="1" applyFont="1" applyFill="1" applyBorder="1" applyAlignment="1">
      <alignment horizontal="center" vertical="center"/>
    </xf>
    <xf numFmtId="0" fontId="31" fillId="10" borderId="41" xfId="0" applyFont="1" applyFill="1" applyBorder="1" applyAlignment="1">
      <alignment horizontal="left" vertical="center" wrapText="1"/>
    </xf>
    <xf numFmtId="172" fontId="30" fillId="10" borderId="19" xfId="0" applyNumberFormat="1" applyFont="1" applyFill="1" applyBorder="1" applyAlignment="1">
      <alignment horizontal="left" vertical="center"/>
    </xf>
    <xf numFmtId="172" fontId="30" fillId="10" borderId="15" xfId="0" applyNumberFormat="1" applyFont="1" applyFill="1" applyBorder="1" applyAlignment="1">
      <alignment horizontal="left" vertical="center"/>
    </xf>
    <xf numFmtId="0" fontId="17" fillId="0" borderId="11" xfId="0" applyFont="1" applyBorder="1"/>
    <xf numFmtId="0" fontId="17" fillId="7" borderId="36" xfId="0" applyFont="1" applyFill="1" applyBorder="1" applyAlignment="1">
      <alignment horizontal="center"/>
    </xf>
    <xf numFmtId="172" fontId="17" fillId="7" borderId="37" xfId="0" applyNumberFormat="1" applyFont="1" applyFill="1" applyBorder="1" applyAlignment="1">
      <alignment horizontal="right"/>
    </xf>
    <xf numFmtId="0" fontId="30" fillId="12" borderId="13" xfId="0" applyFont="1" applyFill="1" applyBorder="1" applyAlignment="1">
      <alignment horizontal="center" vertical="center"/>
    </xf>
    <xf numFmtId="172" fontId="30" fillId="0" borderId="19" xfId="0" applyNumberFormat="1" applyFont="1" applyBorder="1" applyAlignment="1">
      <alignment horizontal="right" vertical="center"/>
    </xf>
    <xf numFmtId="0" fontId="30" fillId="15" borderId="14" xfId="0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center"/>
    </xf>
    <xf numFmtId="172" fontId="30" fillId="0" borderId="19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31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Agosto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0.10434261115544127"/>
                  <c:y val="1.043478689549615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IMPUGNACIÓN =118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80.27%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023522417728146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4.2219553646710428E-3"/>
                  <c:y val="-5.130436890285614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APELACIÓN=29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19.73%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317253778080158"/>
                      <c:h val="7.994785893099305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99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2131148.11</c:v>
                </c:pt>
                <c:pt idx="3">
                  <c:v>0</c:v>
                </c:pt>
                <c:pt idx="4">
                  <c:v>0</c:v>
                </c:pt>
                <c:pt idx="5">
                  <c:v>67290820.989999995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Agosto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651999562534299"/>
          <c:y val="1.995791422536887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6702206902541E-2"/>
          <c:y val="0.28756499924916484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2.7809972003898148E-2"/>
                  <c:y val="-7.855328687039545E-3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=108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73.47%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8.8204812779643198E-3"/>
                  <c:y val="-7.4859405299531306E-2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=39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26.53%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84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730250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164,405,164.51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147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Hasta%2030%20de%20abril%202025.xls" TargetMode="External"/><Relationship Id="rId1" Type="http://schemas.openxmlformats.org/officeDocument/2006/relationships/externalLinkPath" Target="ESTADISTICAS/Recursos%20del%20Tribunal%20Hasta%2030%20de%20abril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ESTADISTICAS/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37">
          <cell r="G37" t="str">
            <v>INSTITUTO PARA LA FORMACIÓN Y APROVECHAMIENTO DE LOS RECURSOS HUMANOS (IFARHU),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301" t="s">
        <v>0</v>
      </c>
      <c r="C1" s="301"/>
      <c r="D1" s="301"/>
      <c r="E1" s="301"/>
    </row>
    <row r="2" spans="2:5" x14ac:dyDescent="0.3">
      <c r="B2" s="301" t="s">
        <v>1</v>
      </c>
      <c r="C2" s="301"/>
      <c r="D2" s="301"/>
      <c r="E2" s="301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302"/>
      <c r="C40" s="302"/>
      <c r="D40" s="302"/>
      <c r="E40" s="302"/>
    </row>
    <row r="41" spans="2:5" x14ac:dyDescent="0.3">
      <c r="B41" s="302"/>
      <c r="C41" s="302"/>
      <c r="D41" s="302"/>
      <c r="E41" s="302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B8" sqref="B8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99</v>
      </c>
    </row>
    <row r="2" spans="1:4" x14ac:dyDescent="0.25">
      <c r="A2" t="s">
        <v>208</v>
      </c>
      <c r="B2">
        <v>26</v>
      </c>
    </row>
    <row r="3" spans="1:4" x14ac:dyDescent="0.25">
      <c r="D3" s="187"/>
    </row>
    <row r="4" spans="1:4" x14ac:dyDescent="0.25">
      <c r="D4" s="187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87" t="e">
        <f t="shared" ref="C2:C3" si="1">+'tipo de acto'!#REF!</f>
        <v>#REF!</v>
      </c>
    </row>
    <row r="3" spans="2:3" x14ac:dyDescent="0.25">
      <c r="B3" t="e">
        <f t="shared" si="0"/>
        <v>#REF!</v>
      </c>
      <c r="C3" s="187" t="e">
        <f t="shared" si="1"/>
        <v>#REF!</v>
      </c>
    </row>
    <row r="4" spans="2:3" x14ac:dyDescent="0.25">
      <c r="B4" t="str">
        <f>+'tipo de acto'!B11</f>
        <v>Contratación Menor</v>
      </c>
      <c r="C4" s="187">
        <f>+'tipo de acto'!E11</f>
        <v>2131148.11</v>
      </c>
    </row>
    <row r="5" spans="2:3" x14ac:dyDescent="0.25">
      <c r="B5" t="e">
        <f t="shared" ref="B5:B6" si="2">+'tipo de acto'!#REF!</f>
        <v>#REF!</v>
      </c>
      <c r="C5" s="187" t="e">
        <f t="shared" ref="C5:C6" si="3">+'tipo de acto'!#REF!</f>
        <v>#REF!</v>
      </c>
    </row>
    <row r="6" spans="2:3" x14ac:dyDescent="0.25">
      <c r="B6" t="e">
        <f t="shared" si="2"/>
        <v>#REF!</v>
      </c>
      <c r="C6" s="187" t="e">
        <f t="shared" si="3"/>
        <v>#REF!</v>
      </c>
    </row>
    <row r="7" spans="2:3" x14ac:dyDescent="0.25">
      <c r="B7" t="str">
        <f>+'tipo de acto'!B15</f>
        <v>Licitación por Mejor Valor</v>
      </c>
      <c r="C7" s="187">
        <f>+'tipo de acto'!E13</f>
        <v>67290820.989999995</v>
      </c>
    </row>
    <row r="8" spans="2:3" x14ac:dyDescent="0.25">
      <c r="B8" t="e">
        <f>+'tipo de acto'!#REF!</f>
        <v>#REF!</v>
      </c>
      <c r="C8" s="187" t="e">
        <f>+'tipo de acto'!#REF!</f>
        <v>#REF!</v>
      </c>
    </row>
    <row r="9" spans="2:3" x14ac:dyDescent="0.25">
      <c r="C9" s="187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2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88"/>
      <c r="D3" s="162"/>
      <c r="E3" s="162"/>
      <c r="F3" s="162"/>
      <c r="G3" s="162"/>
    </row>
    <row r="4" spans="3:7" x14ac:dyDescent="0.4">
      <c r="C4" s="188"/>
      <c r="D4" s="162"/>
      <c r="E4" s="162"/>
      <c r="F4" s="162"/>
      <c r="G4" s="162"/>
    </row>
    <row r="5" spans="3:7" x14ac:dyDescent="0.4">
      <c r="C5" s="188"/>
      <c r="D5" s="162"/>
      <c r="E5" s="162"/>
      <c r="F5" s="162"/>
      <c r="G5" s="162"/>
    </row>
    <row r="6" spans="3:7" x14ac:dyDescent="0.4">
      <c r="C6" s="310" t="s">
        <v>209</v>
      </c>
      <c r="D6" s="310"/>
      <c r="E6" s="310"/>
      <c r="F6" s="310"/>
      <c r="G6" s="96"/>
    </row>
    <row r="7" spans="3:7" x14ac:dyDescent="0.4">
      <c r="C7" s="310" t="s">
        <v>210</v>
      </c>
      <c r="D7" s="310"/>
      <c r="E7" s="310"/>
      <c r="F7" s="310"/>
      <c r="G7" s="162"/>
    </row>
    <row r="8" spans="3:7" x14ac:dyDescent="0.4">
      <c r="C8" s="310" t="s">
        <v>295</v>
      </c>
      <c r="D8" s="310"/>
      <c r="E8" s="310"/>
      <c r="F8" s="310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89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0"/>
      <c r="D13" s="109"/>
      <c r="E13" s="191"/>
      <c r="F13" s="192"/>
    </row>
    <row r="14" spans="3:7" ht="42.75" customHeight="1" x14ac:dyDescent="0.4">
      <c r="C14" s="193" t="s">
        <v>25</v>
      </c>
      <c r="D14" s="194">
        <v>108</v>
      </c>
      <c r="E14" s="195">
        <v>0.73470000000000002</v>
      </c>
      <c r="F14" s="196">
        <v>79320942.590000004</v>
      </c>
    </row>
    <row r="15" spans="3:7" ht="9.75" customHeight="1" x14ac:dyDescent="0.4">
      <c r="C15" s="197"/>
      <c r="D15" s="109"/>
      <c r="E15" s="191"/>
      <c r="F15" s="192"/>
    </row>
    <row r="16" spans="3:7" ht="39" customHeight="1" x14ac:dyDescent="0.4">
      <c r="C16" s="198" t="s">
        <v>211</v>
      </c>
      <c r="D16" s="199">
        <v>39</v>
      </c>
      <c r="E16" s="200">
        <v>0.26529999999999998</v>
      </c>
      <c r="F16" s="201">
        <v>85084221.920000002</v>
      </c>
    </row>
    <row r="17" spans="3:10" ht="10.5" customHeight="1" x14ac:dyDescent="0.4">
      <c r="C17" s="190"/>
      <c r="D17" s="109"/>
      <c r="E17" s="191"/>
      <c r="F17" s="192"/>
    </row>
    <row r="18" spans="3:10" ht="38.25" customHeight="1" x14ac:dyDescent="0.4">
      <c r="C18" s="202" t="s">
        <v>10</v>
      </c>
      <c r="D18" s="163">
        <f>SUM(D14:D17)</f>
        <v>147</v>
      </c>
      <c r="E18" s="203">
        <f>SUM(E14:E17)</f>
        <v>1</v>
      </c>
      <c r="F18" s="204">
        <f>SUM(F14:F17)</f>
        <v>164405164.50999999</v>
      </c>
    </row>
    <row r="19" spans="3:10" x14ac:dyDescent="0.4">
      <c r="C19" s="188"/>
      <c r="D19" s="96"/>
      <c r="E19" s="96"/>
      <c r="F19" s="205"/>
    </row>
    <row r="20" spans="3:10" x14ac:dyDescent="0.4">
      <c r="C20" s="206"/>
      <c r="D20" s="207"/>
      <c r="E20" s="207"/>
      <c r="F20" s="208"/>
    </row>
    <row r="21" spans="3:10" x14ac:dyDescent="0.4">
      <c r="C21" s="206"/>
      <c r="D21" s="207"/>
      <c r="E21" s="207"/>
      <c r="F21" s="208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77"/>
  <sheetViews>
    <sheetView showGridLines="0" topLeftCell="D48" zoomScale="118" workbookViewId="0">
      <selection activeCell="G52" sqref="G52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22" t="s">
        <v>212</v>
      </c>
      <c r="F5" s="322"/>
      <c r="G5" s="322"/>
      <c r="H5" s="322"/>
    </row>
    <row r="6" spans="5:9" ht="19.5" customHeight="1" x14ac:dyDescent="0.4">
      <c r="E6" s="210" t="s">
        <v>213</v>
      </c>
      <c r="F6" s="210"/>
      <c r="G6" s="211"/>
      <c r="H6" s="211"/>
    </row>
    <row r="7" spans="5:9" ht="18.75" customHeight="1" thickBot="1" x14ac:dyDescent="0.45">
      <c r="E7" s="209" t="s">
        <v>296</v>
      </c>
      <c r="F7" s="210"/>
      <c r="G7" s="210"/>
      <c r="H7" s="211"/>
      <c r="I7" s="96"/>
    </row>
    <row r="8" spans="5:9" s="212" customFormat="1" ht="21" customHeight="1" thickBot="1" x14ac:dyDescent="0.4">
      <c r="E8" s="213" t="s">
        <v>214</v>
      </c>
      <c r="F8" s="214" t="s">
        <v>5</v>
      </c>
      <c r="G8" s="215" t="s">
        <v>38</v>
      </c>
    </row>
    <row r="9" spans="5:9" s="212" customFormat="1" ht="21" customHeight="1" thickBot="1" x14ac:dyDescent="0.4">
      <c r="E9" s="264" t="s">
        <v>256</v>
      </c>
      <c r="F9" s="249">
        <v>3</v>
      </c>
      <c r="G9" s="216">
        <v>5055569.4800000004</v>
      </c>
    </row>
    <row r="10" spans="5:9" s="212" customFormat="1" ht="21" customHeight="1" thickBot="1" x14ac:dyDescent="0.4">
      <c r="E10" s="263" t="s">
        <v>254</v>
      </c>
      <c r="F10" s="250">
        <v>2</v>
      </c>
      <c r="G10" s="251">
        <v>394668.84</v>
      </c>
    </row>
    <row r="11" spans="5:9" s="212" customFormat="1" ht="21" customHeight="1" thickBot="1" x14ac:dyDescent="0.4">
      <c r="E11" s="297" t="s">
        <v>285</v>
      </c>
      <c r="F11" s="294">
        <v>1</v>
      </c>
      <c r="G11" s="251">
        <v>43310</v>
      </c>
    </row>
    <row r="12" spans="5:9" s="212" customFormat="1" ht="21" customHeight="1" thickBot="1" x14ac:dyDescent="0.4">
      <c r="E12" s="239" t="s">
        <v>215</v>
      </c>
      <c r="F12" s="238">
        <v>5</v>
      </c>
      <c r="G12" s="216">
        <v>3275500</v>
      </c>
    </row>
    <row r="13" spans="5:9" s="212" customFormat="1" ht="31.5" customHeight="1" thickBot="1" x14ac:dyDescent="0.4">
      <c r="E13" s="217" t="s">
        <v>216</v>
      </c>
      <c r="F13" s="236">
        <v>3</v>
      </c>
      <c r="G13" s="252">
        <v>124489.8</v>
      </c>
    </row>
    <row r="14" spans="5:9" s="212" customFormat="1" ht="31.5" customHeight="1" thickBot="1" x14ac:dyDescent="0.4">
      <c r="E14" s="217" t="s">
        <v>176</v>
      </c>
      <c r="F14" s="236">
        <v>1</v>
      </c>
      <c r="G14" s="216">
        <v>355800</v>
      </c>
    </row>
    <row r="15" spans="5:9" s="212" customFormat="1" ht="31.5" customHeight="1" thickBot="1" x14ac:dyDescent="0.4">
      <c r="E15" s="217" t="s">
        <v>272</v>
      </c>
      <c r="F15" s="236">
        <v>1</v>
      </c>
      <c r="G15" s="216">
        <v>48000</v>
      </c>
    </row>
    <row r="16" spans="5:9" s="212" customFormat="1" ht="31.5" customHeight="1" thickBot="1" x14ac:dyDescent="0.4">
      <c r="E16" s="217" t="s">
        <v>217</v>
      </c>
      <c r="F16" s="236">
        <v>3</v>
      </c>
      <c r="G16" s="216">
        <v>983319.29</v>
      </c>
    </row>
    <row r="17" spans="5:7" s="212" customFormat="1" ht="31.5" customHeight="1" thickBot="1" x14ac:dyDescent="0.4">
      <c r="E17" s="217" t="s">
        <v>264</v>
      </c>
      <c r="F17" s="236">
        <v>1</v>
      </c>
      <c r="G17" s="216">
        <v>2623.64</v>
      </c>
    </row>
    <row r="18" spans="5:7" s="212" customFormat="1" ht="31.5" customHeight="1" thickBot="1" x14ac:dyDescent="0.4">
      <c r="E18" s="217" t="s">
        <v>286</v>
      </c>
      <c r="F18" s="236">
        <v>2</v>
      </c>
      <c r="G18" s="216">
        <v>3595393.92</v>
      </c>
    </row>
    <row r="19" spans="5:7" s="218" customFormat="1" ht="21" customHeight="1" thickBot="1" x14ac:dyDescent="0.25">
      <c r="E19" s="285" t="s">
        <v>74</v>
      </c>
      <c r="F19" s="286">
        <v>12</v>
      </c>
      <c r="G19" s="287">
        <v>352451.33</v>
      </c>
    </row>
    <row r="20" spans="5:7" s="218" customFormat="1" ht="21" customHeight="1" thickBot="1" x14ac:dyDescent="0.25">
      <c r="E20" s="240" t="s">
        <v>276</v>
      </c>
      <c r="F20" s="253">
        <v>1</v>
      </c>
      <c r="G20" s="254">
        <v>39928.29</v>
      </c>
    </row>
    <row r="21" spans="5:7" s="218" customFormat="1" ht="21" customHeight="1" thickBot="1" x14ac:dyDescent="0.25">
      <c r="E21" s="240" t="s">
        <v>81</v>
      </c>
      <c r="F21" s="253">
        <v>2</v>
      </c>
      <c r="G21" s="254">
        <v>0</v>
      </c>
    </row>
    <row r="22" spans="5:7" s="218" customFormat="1" ht="21" customHeight="1" thickBot="1" x14ac:dyDescent="0.25">
      <c r="E22" s="240" t="s">
        <v>297</v>
      </c>
      <c r="F22" s="253">
        <v>1</v>
      </c>
      <c r="G22" s="254">
        <v>7059</v>
      </c>
    </row>
    <row r="23" spans="5:7" s="218" customFormat="1" ht="23.25" customHeight="1" thickBot="1" x14ac:dyDescent="0.25">
      <c r="E23" s="240" t="s">
        <v>257</v>
      </c>
      <c r="F23" s="253">
        <v>4</v>
      </c>
      <c r="G23" s="254">
        <v>4621067.3899999997</v>
      </c>
    </row>
    <row r="24" spans="5:7" s="218" customFormat="1" ht="23.25" customHeight="1" thickBot="1" x14ac:dyDescent="0.25">
      <c r="E24" s="240" t="s">
        <v>236</v>
      </c>
      <c r="F24" s="253">
        <v>1</v>
      </c>
      <c r="G24" s="254">
        <v>227569.11</v>
      </c>
    </row>
    <row r="25" spans="5:7" s="218" customFormat="1" ht="23.25" customHeight="1" thickBot="1" x14ac:dyDescent="0.25">
      <c r="E25" s="240" t="s">
        <v>287</v>
      </c>
      <c r="F25" s="253">
        <v>4</v>
      </c>
      <c r="G25" s="254">
        <v>2343144.96</v>
      </c>
    </row>
    <row r="26" spans="5:7" s="218" customFormat="1" ht="23.25" customHeight="1" thickBot="1" x14ac:dyDescent="0.25">
      <c r="E26" s="240" t="s">
        <v>277</v>
      </c>
      <c r="F26" s="253">
        <v>1</v>
      </c>
      <c r="G26" s="254">
        <v>47834.6</v>
      </c>
    </row>
    <row r="27" spans="5:7" s="212" customFormat="1" ht="25.5" customHeight="1" thickBot="1" x14ac:dyDescent="0.4">
      <c r="E27" s="241" t="s">
        <v>219</v>
      </c>
      <c r="F27" s="255">
        <v>4</v>
      </c>
      <c r="G27" s="256">
        <v>200034.74</v>
      </c>
    </row>
    <row r="28" spans="5:7" s="212" customFormat="1" ht="25.5" customHeight="1" thickBot="1" x14ac:dyDescent="0.4">
      <c r="E28" s="241" t="s">
        <v>290</v>
      </c>
      <c r="F28" s="255">
        <v>1</v>
      </c>
      <c r="G28" s="256">
        <v>50000</v>
      </c>
    </row>
    <row r="29" spans="5:7" s="212" customFormat="1" ht="25.5" customHeight="1" thickBot="1" x14ac:dyDescent="0.4">
      <c r="E29" s="241" t="s">
        <v>278</v>
      </c>
      <c r="F29" s="255">
        <v>1</v>
      </c>
      <c r="G29" s="256">
        <v>150000</v>
      </c>
    </row>
    <row r="30" spans="5:7" s="212" customFormat="1" ht="25.5" customHeight="1" thickBot="1" x14ac:dyDescent="0.4">
      <c r="E30" s="241" t="s">
        <v>288</v>
      </c>
      <c r="F30" s="255">
        <v>3</v>
      </c>
      <c r="G30" s="256">
        <v>182385.06</v>
      </c>
    </row>
    <row r="31" spans="5:7" s="212" customFormat="1" ht="25.5" customHeight="1" thickBot="1" x14ac:dyDescent="0.4">
      <c r="E31" s="241" t="s">
        <v>258</v>
      </c>
      <c r="F31" s="255">
        <v>4</v>
      </c>
      <c r="G31" s="256">
        <v>16858448</v>
      </c>
    </row>
    <row r="32" spans="5:7" s="212" customFormat="1" ht="25.5" customHeight="1" thickBot="1" x14ac:dyDescent="0.4">
      <c r="E32" s="241" t="s">
        <v>273</v>
      </c>
      <c r="F32" s="255">
        <v>1</v>
      </c>
      <c r="G32" s="256">
        <v>6314430.5</v>
      </c>
    </row>
    <row r="33" spans="5:7" s="212" customFormat="1" ht="25.5" customHeight="1" thickBot="1" x14ac:dyDescent="0.4">
      <c r="E33" s="241" t="s">
        <v>259</v>
      </c>
      <c r="F33" s="255">
        <v>1</v>
      </c>
      <c r="G33" s="256">
        <v>82032.61</v>
      </c>
    </row>
    <row r="34" spans="5:7" s="212" customFormat="1" ht="21.75" customHeight="1" thickBot="1" x14ac:dyDescent="0.4">
      <c r="E34" s="285" t="s">
        <v>106</v>
      </c>
      <c r="F34" s="286">
        <v>25</v>
      </c>
      <c r="G34" s="290">
        <v>27165702.699999999</v>
      </c>
    </row>
    <row r="35" spans="5:7" s="212" customFormat="1" ht="24" customHeight="1" thickBot="1" x14ac:dyDescent="0.4">
      <c r="E35" s="242" t="s">
        <v>110</v>
      </c>
      <c r="F35" s="257">
        <v>1</v>
      </c>
      <c r="G35" s="258">
        <v>55879279.909999996</v>
      </c>
    </row>
    <row r="36" spans="5:7" s="212" customFormat="1" ht="24" customHeight="1" thickBot="1" x14ac:dyDescent="0.4">
      <c r="E36" s="242" t="s">
        <v>279</v>
      </c>
      <c r="F36" s="257">
        <v>6</v>
      </c>
      <c r="G36" s="258">
        <v>8158168.6600000001</v>
      </c>
    </row>
    <row r="37" spans="5:7" s="212" customFormat="1" ht="24" customHeight="1" thickBot="1" x14ac:dyDescent="0.4">
      <c r="E37" s="285" t="s">
        <v>112</v>
      </c>
      <c r="F37" s="286">
        <v>10</v>
      </c>
      <c r="G37" s="290">
        <v>24134373.68</v>
      </c>
    </row>
    <row r="38" spans="5:7" s="212" customFormat="1" ht="24" customHeight="1" thickBot="1" x14ac:dyDescent="0.4">
      <c r="E38" s="265" t="s">
        <v>274</v>
      </c>
      <c r="F38" s="253">
        <v>10</v>
      </c>
      <c r="G38" s="266">
        <v>291333.14</v>
      </c>
    </row>
    <row r="39" spans="5:7" s="212" customFormat="1" ht="24" customHeight="1" thickBot="1" x14ac:dyDescent="0.4">
      <c r="E39" s="265" t="s">
        <v>244</v>
      </c>
      <c r="F39" s="284">
        <v>1</v>
      </c>
      <c r="G39" s="266">
        <v>47730</v>
      </c>
    </row>
    <row r="40" spans="5:7" s="212" customFormat="1" ht="24" customHeight="1" thickBot="1" x14ac:dyDescent="0.4">
      <c r="E40" s="265" t="s">
        <v>118</v>
      </c>
      <c r="F40" s="284">
        <v>1</v>
      </c>
      <c r="G40" s="266">
        <v>58989.18</v>
      </c>
    </row>
    <row r="41" spans="5:7" s="212" customFormat="1" ht="24" customHeight="1" thickBot="1" x14ac:dyDescent="0.4">
      <c r="E41" s="265" t="s">
        <v>291</v>
      </c>
      <c r="F41" s="284">
        <v>1</v>
      </c>
      <c r="G41" s="266">
        <v>37125</v>
      </c>
    </row>
    <row r="42" spans="5:7" s="212" customFormat="1" ht="24" customHeight="1" thickBot="1" x14ac:dyDescent="0.4">
      <c r="E42" s="265" t="s">
        <v>260</v>
      </c>
      <c r="F42" s="284">
        <v>1</v>
      </c>
      <c r="G42" s="266">
        <v>198383.21</v>
      </c>
    </row>
    <row r="43" spans="5:7" s="212" customFormat="1" ht="24" customHeight="1" thickBot="1" x14ac:dyDescent="0.4">
      <c r="E43" s="265" t="s">
        <v>265</v>
      </c>
      <c r="F43" s="253">
        <v>1</v>
      </c>
      <c r="G43" s="266">
        <v>22287.57</v>
      </c>
    </row>
    <row r="44" spans="5:7" s="212" customFormat="1" ht="24" customHeight="1" thickBot="1" x14ac:dyDescent="0.4">
      <c r="E44" s="265" t="s">
        <v>289</v>
      </c>
      <c r="F44" s="253">
        <v>1</v>
      </c>
      <c r="G44" s="266">
        <v>80000</v>
      </c>
    </row>
    <row r="45" spans="5:7" s="212" customFormat="1" ht="24" customHeight="1" thickBot="1" x14ac:dyDescent="0.4">
      <c r="E45" s="265" t="s">
        <v>266</v>
      </c>
      <c r="F45" s="253">
        <v>1</v>
      </c>
      <c r="G45" s="266">
        <v>25000</v>
      </c>
    </row>
    <row r="46" spans="5:7" s="212" customFormat="1" ht="24" customHeight="1" thickBot="1" x14ac:dyDescent="0.4">
      <c r="E46" s="265" t="s">
        <v>135</v>
      </c>
      <c r="F46" s="253">
        <v>1</v>
      </c>
      <c r="G46" s="266">
        <v>1135823.83</v>
      </c>
    </row>
    <row r="47" spans="5:7" s="212" customFormat="1" ht="24" customHeight="1" thickBot="1" x14ac:dyDescent="0.4">
      <c r="E47" s="265" t="s">
        <v>139</v>
      </c>
      <c r="F47" s="253">
        <v>1</v>
      </c>
      <c r="G47" s="266">
        <v>98830.29</v>
      </c>
    </row>
    <row r="48" spans="5:7" s="212" customFormat="1" ht="24" customHeight="1" thickBot="1" x14ac:dyDescent="0.4">
      <c r="E48" s="265" t="str">
        <f>'[1]2025'!$G$37</f>
        <v>INSTITUTO PARA LA FORMACIÓN Y APROVECHAMIENTO DE LOS RECURSOS HUMANOS (IFARHU),</v>
      </c>
      <c r="F48" s="253">
        <v>2</v>
      </c>
      <c r="G48" s="266">
        <v>66349.600000000006</v>
      </c>
    </row>
    <row r="49" spans="5:7" s="212" customFormat="1" ht="24" customHeight="1" thickBot="1" x14ac:dyDescent="0.4">
      <c r="E49" s="288" t="s">
        <v>261</v>
      </c>
      <c r="F49" s="296">
        <v>8</v>
      </c>
      <c r="G49" s="289">
        <v>985174.66</v>
      </c>
    </row>
    <row r="50" spans="5:7" s="212" customFormat="1" ht="24" customHeight="1" thickBot="1" x14ac:dyDescent="0.4">
      <c r="E50" s="298" t="s">
        <v>298</v>
      </c>
      <c r="F50" s="299">
        <v>1</v>
      </c>
      <c r="G50" s="300">
        <v>31030</v>
      </c>
    </row>
    <row r="51" spans="5:7" s="212" customFormat="1" ht="23.25" customHeight="1" thickBot="1" x14ac:dyDescent="0.4">
      <c r="E51" s="219" t="s">
        <v>281</v>
      </c>
      <c r="F51" s="259">
        <v>1</v>
      </c>
      <c r="G51" s="260">
        <v>21180</v>
      </c>
    </row>
    <row r="52" spans="5:7" s="212" customFormat="1" ht="23.25" customHeight="1" thickBot="1" x14ac:dyDescent="0.4">
      <c r="E52" s="219" t="str">
        <f>'[2]2025'!$G$8</f>
        <v>SISTEMA ESTATAL DE RADIO Y TELEVISIÓN (SERTV)</v>
      </c>
      <c r="F52" s="259">
        <v>2</v>
      </c>
      <c r="G52" s="295">
        <v>213758</v>
      </c>
    </row>
    <row r="53" spans="5:7" s="212" customFormat="1" ht="23.25" customHeight="1" thickBot="1" x14ac:dyDescent="0.4">
      <c r="E53" s="219" t="s">
        <v>292</v>
      </c>
      <c r="F53" s="259">
        <v>1</v>
      </c>
      <c r="G53" s="295">
        <v>1861.8</v>
      </c>
    </row>
    <row r="54" spans="5:7" s="212" customFormat="1" ht="23.25" customHeight="1" thickBot="1" x14ac:dyDescent="0.4">
      <c r="E54" s="219" t="s">
        <v>299</v>
      </c>
      <c r="F54" s="259">
        <v>2</v>
      </c>
      <c r="G54" s="295">
        <v>110471.97</v>
      </c>
    </row>
    <row r="55" spans="5:7" s="212" customFormat="1" ht="23.25" customHeight="1" thickBot="1" x14ac:dyDescent="0.4">
      <c r="E55" s="219" t="s">
        <v>275</v>
      </c>
      <c r="F55" s="259">
        <v>1</v>
      </c>
      <c r="G55" s="260">
        <v>106666</v>
      </c>
    </row>
    <row r="56" spans="5:7" s="212" customFormat="1" ht="23.25" customHeight="1" thickBot="1" x14ac:dyDescent="0.4">
      <c r="E56" s="219" t="s">
        <v>280</v>
      </c>
      <c r="F56" s="259">
        <v>1</v>
      </c>
      <c r="G56" s="260">
        <v>22312.5</v>
      </c>
    </row>
    <row r="57" spans="5:7" s="212" customFormat="1" ht="23.25" customHeight="1" thickBot="1" x14ac:dyDescent="0.4">
      <c r="E57" s="219" t="s">
        <v>221</v>
      </c>
      <c r="F57" s="259">
        <v>3</v>
      </c>
      <c r="G57" s="260">
        <v>156560.25</v>
      </c>
    </row>
    <row r="58" spans="5:7" s="212" customFormat="1" ht="23.25" customHeight="1" thickBot="1" x14ac:dyDescent="0.4">
      <c r="E58" s="219" t="s">
        <v>267</v>
      </c>
      <c r="F58" s="268">
        <v>1</v>
      </c>
      <c r="G58" s="269">
        <v>1712</v>
      </c>
    </row>
    <row r="59" spans="5:7" s="212" customFormat="1" ht="23.25" customHeight="1" thickBot="1" x14ac:dyDescent="0.4">
      <c r="E59" s="220" t="s">
        <v>222</v>
      </c>
      <c r="F59" s="261">
        <f>SUM(F9:F58)</f>
        <v>147</v>
      </c>
      <c r="G59" s="262">
        <f>SUM(G9:G58)</f>
        <v>164405164.51000002</v>
      </c>
    </row>
    <row r="60" spans="5:7" s="212" customFormat="1" ht="23.25" customHeight="1" x14ac:dyDescent="0.4">
      <c r="E60" s="94"/>
      <c r="F60" s="94"/>
      <c r="G60" s="94"/>
    </row>
    <row r="61" spans="5:7" s="212" customFormat="1" ht="21.75" customHeight="1" x14ac:dyDescent="0.4">
      <c r="E61" s="94"/>
      <c r="F61" s="94"/>
      <c r="G61" s="94"/>
    </row>
    <row r="62" spans="5:7" s="212" customFormat="1" ht="24.75" customHeight="1" x14ac:dyDescent="0.4">
      <c r="E62" s="94"/>
      <c r="F62" s="94"/>
      <c r="G62" s="94"/>
    </row>
    <row r="63" spans="5:7" s="212" customFormat="1" ht="24.75" customHeight="1" x14ac:dyDescent="0.4">
      <c r="E63" s="94"/>
      <c r="F63" s="237"/>
      <c r="G63" s="94"/>
    </row>
    <row r="64" spans="5:7" s="212" customFormat="1" ht="24" customHeight="1" x14ac:dyDescent="0.4">
      <c r="E64" s="94"/>
      <c r="F64" s="94"/>
      <c r="G64" s="94"/>
    </row>
    <row r="65" spans="8:8" ht="21.75" customHeight="1" x14ac:dyDescent="0.4"/>
    <row r="66" spans="8:8" ht="24.75" customHeight="1" x14ac:dyDescent="0.4">
      <c r="H66" s="212"/>
    </row>
    <row r="67" spans="8:8" ht="21.75" customHeight="1" x14ac:dyDescent="0.4">
      <c r="H67" s="212"/>
    </row>
    <row r="68" spans="8:8" ht="21.75" customHeight="1" x14ac:dyDescent="0.4">
      <c r="H68" s="212"/>
    </row>
    <row r="69" spans="8:8" ht="21.75" customHeight="1" x14ac:dyDescent="0.4"/>
    <row r="70" spans="8:8" ht="21.75" customHeight="1" x14ac:dyDescent="0.4"/>
    <row r="71" spans="8:8" ht="36" customHeight="1" x14ac:dyDescent="0.4"/>
    <row r="72" spans="8:8" ht="21.75" customHeight="1" x14ac:dyDescent="0.4"/>
    <row r="73" spans="8:8" ht="30" customHeight="1" x14ac:dyDescent="0.4"/>
    <row r="74" spans="8:8" ht="30" customHeight="1" x14ac:dyDescent="0.4"/>
    <row r="75" spans="8:8" ht="21.75" customHeight="1" x14ac:dyDescent="0.4"/>
    <row r="76" spans="8:8" ht="21.75" customHeight="1" x14ac:dyDescent="0.4"/>
    <row r="77" spans="8:8" ht="16.149999999999999" customHeight="1" x14ac:dyDescent="0.4"/>
    <row r="78" spans="8:8" ht="34.5" customHeight="1" x14ac:dyDescent="0.4"/>
    <row r="79" spans="8:8" ht="18.75" customHeight="1" x14ac:dyDescent="0.4"/>
    <row r="80" spans="8:8" ht="18.75" customHeight="1" x14ac:dyDescent="0.4"/>
    <row r="81" spans="9:9" ht="20.25" customHeight="1" x14ac:dyDescent="0.4"/>
    <row r="82" spans="9:9" ht="21.75" customHeight="1" x14ac:dyDescent="0.4">
      <c r="I82" s="221"/>
    </row>
    <row r="83" spans="9:9" ht="21.75" customHeight="1" x14ac:dyDescent="0.4"/>
    <row r="84" spans="9:9" ht="21.75" customHeight="1" x14ac:dyDescent="0.4"/>
    <row r="85" spans="9:9" ht="21.75" customHeight="1" x14ac:dyDescent="0.4"/>
    <row r="86" spans="9:9" ht="21.75" customHeight="1" x14ac:dyDescent="0.4"/>
    <row r="87" spans="9:9" ht="18.75" customHeight="1" x14ac:dyDescent="0.4"/>
    <row r="88" spans="9:9" ht="21.75" customHeight="1" x14ac:dyDescent="0.4"/>
    <row r="89" spans="9:9" ht="21.75" customHeight="1" x14ac:dyDescent="0.4"/>
    <row r="90" spans="9:9" ht="21.75" customHeight="1" x14ac:dyDescent="0.4"/>
    <row r="91" spans="9:9" ht="18" customHeight="1" x14ac:dyDescent="0.4"/>
    <row r="92" spans="9:9" ht="21.75" customHeight="1" x14ac:dyDescent="0.4"/>
    <row r="93" spans="9:9" ht="21.75" customHeight="1" x14ac:dyDescent="0.4"/>
    <row r="94" spans="9:9" ht="20.25" customHeight="1" x14ac:dyDescent="0.4"/>
    <row r="95" spans="9:9" ht="20.25" customHeight="1" x14ac:dyDescent="0.4"/>
    <row r="96" spans="9:9" ht="20.25" customHeight="1" x14ac:dyDescent="0.4"/>
    <row r="97" spans="5:7" ht="20.25" customHeight="1" x14ac:dyDescent="0.4"/>
    <row r="98" spans="5:7" ht="20.25" customHeight="1" x14ac:dyDescent="0.4">
      <c r="G98" s="222"/>
    </row>
    <row r="99" spans="5:7" ht="20.25" customHeight="1" x14ac:dyDescent="0.4">
      <c r="G99" s="222"/>
    </row>
    <row r="100" spans="5:7" ht="20.25" customHeight="1" x14ac:dyDescent="0.4"/>
    <row r="101" spans="5:7" ht="20.25" customHeight="1" x14ac:dyDescent="0.4"/>
    <row r="102" spans="5:7" ht="20.25" customHeight="1" x14ac:dyDescent="0.4"/>
    <row r="103" spans="5:7" ht="20.25" customHeight="1" x14ac:dyDescent="0.4"/>
    <row r="104" spans="5:7" ht="20.25" customHeight="1" x14ac:dyDescent="0.4"/>
    <row r="105" spans="5:7" ht="20.25" customHeight="1" x14ac:dyDescent="0.4">
      <c r="E105" s="95"/>
    </row>
    <row r="106" spans="5:7" ht="20.25" customHeight="1" x14ac:dyDescent="0.4">
      <c r="E106" s="95"/>
    </row>
    <row r="107" spans="5:7" ht="20.25" customHeight="1" x14ac:dyDescent="0.4"/>
    <row r="108" spans="5:7" ht="20.25" customHeight="1" x14ac:dyDescent="0.4"/>
    <row r="109" spans="5:7" ht="20.25" customHeight="1" x14ac:dyDescent="0.4"/>
    <row r="110" spans="5:7" ht="20.25" customHeight="1" x14ac:dyDescent="0.4"/>
    <row r="111" spans="5:7" ht="20.25" customHeight="1" x14ac:dyDescent="0.4"/>
    <row r="112" spans="5:7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6.25" customHeight="1" x14ac:dyDescent="0.4"/>
    <row r="135" ht="21.75" customHeight="1" x14ac:dyDescent="0.4"/>
    <row r="136" ht="21.75" customHeight="1" x14ac:dyDescent="0.4"/>
    <row r="137" ht="21" customHeight="1" x14ac:dyDescent="0.4"/>
    <row r="138" ht="21" customHeight="1" x14ac:dyDescent="0.4"/>
    <row r="139" ht="21" customHeight="1" x14ac:dyDescent="0.4"/>
    <row r="140" ht="21.75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0.25" customHeight="1" x14ac:dyDescent="0.4"/>
    <row r="153" ht="20.25" customHeight="1" x14ac:dyDescent="0.4"/>
    <row r="154" ht="20.25" customHeight="1" x14ac:dyDescent="0.4"/>
    <row r="155" ht="20.25" customHeight="1" x14ac:dyDescent="0.4"/>
    <row r="156" ht="18.75" customHeight="1" x14ac:dyDescent="0.4"/>
    <row r="157" ht="18.75" customHeight="1" x14ac:dyDescent="0.4"/>
    <row r="158" ht="18.75" customHeight="1" x14ac:dyDescent="0.4"/>
    <row r="159" ht="21.75" customHeight="1" x14ac:dyDescent="0.4"/>
    <row r="160" ht="29.25" customHeight="1" x14ac:dyDescent="0.4"/>
    <row r="174" ht="27.75" customHeight="1" x14ac:dyDescent="0.4"/>
    <row r="175" ht="27.75" customHeight="1" x14ac:dyDescent="0.4"/>
    <row r="176" ht="25.5" customHeight="1" x14ac:dyDescent="0.4"/>
    <row r="177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S12" sqref="S12"/>
    </sheetView>
  </sheetViews>
  <sheetFormatPr baseColWidth="10" defaultRowHeight="15" x14ac:dyDescent="0.25"/>
  <sheetData>
    <row r="1" spans="1:2" x14ac:dyDescent="0.25">
      <c r="A1" t="s">
        <v>223</v>
      </c>
      <c r="B1">
        <v>84</v>
      </c>
    </row>
    <row r="2" spans="1:2" x14ac:dyDescent="0.25">
      <c r="A2" t="s">
        <v>224</v>
      </c>
      <c r="B2">
        <v>41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3" customWidth="1"/>
    <col min="2" max="2" width="91.28515625" style="223" customWidth="1"/>
    <col min="3" max="3" width="16.28515625" style="224" customWidth="1"/>
    <col min="4" max="4" width="25.85546875" style="225" customWidth="1"/>
    <col min="5" max="5" width="15.42578125" style="223" customWidth="1"/>
    <col min="6" max="6" width="24.7109375" style="223" customWidth="1"/>
    <col min="7" max="7" width="20.140625" style="223" customWidth="1"/>
    <col min="8" max="16384" width="11.42578125" style="223"/>
  </cols>
  <sheetData>
    <row r="5" spans="2:7" ht="30" x14ac:dyDescent="0.4">
      <c r="B5" s="323" t="s">
        <v>186</v>
      </c>
      <c r="C5" s="323"/>
      <c r="D5" s="323"/>
    </row>
    <row r="6" spans="2:7" ht="30" x14ac:dyDescent="0.4">
      <c r="B6" s="323" t="s">
        <v>187</v>
      </c>
      <c r="C6" s="323"/>
      <c r="D6" s="323"/>
    </row>
    <row r="7" spans="2:7" ht="29.25" x14ac:dyDescent="0.4">
      <c r="B7" s="324" t="s">
        <v>47</v>
      </c>
      <c r="C7" s="324"/>
      <c r="D7" s="324"/>
    </row>
    <row r="8" spans="2:7" ht="30" x14ac:dyDescent="0.4">
      <c r="B8" s="325" t="s">
        <v>225</v>
      </c>
      <c r="C8" s="325"/>
      <c r="D8" s="325"/>
    </row>
    <row r="9" spans="2:7" x14ac:dyDescent="0.25">
      <c r="B9" s="226" t="s">
        <v>226</v>
      </c>
      <c r="C9" s="226" t="s">
        <v>5</v>
      </c>
      <c r="D9" s="227" t="s">
        <v>53</v>
      </c>
    </row>
    <row r="10" spans="2:7" x14ac:dyDescent="0.25">
      <c r="B10" s="228" t="s">
        <v>54</v>
      </c>
      <c r="C10" s="229">
        <f>SUM(C11:C68)</f>
        <v>159</v>
      </c>
      <c r="D10" s="230">
        <f>SUM(D11:D68)</f>
        <v>539655982.78999996</v>
      </c>
      <c r="F10" s="231"/>
      <c r="G10" s="231"/>
    </row>
    <row r="11" spans="2:7" x14ac:dyDescent="0.25">
      <c r="B11" s="232" t="s">
        <v>58</v>
      </c>
      <c r="C11" s="233">
        <v>1</v>
      </c>
      <c r="D11" s="234">
        <v>33384</v>
      </c>
      <c r="F11" s="231"/>
      <c r="G11" s="231"/>
    </row>
    <row r="12" spans="2:7" x14ac:dyDescent="0.25">
      <c r="B12" s="232" t="s">
        <v>227</v>
      </c>
      <c r="C12" s="233">
        <v>2</v>
      </c>
      <c r="D12" s="234">
        <v>240000</v>
      </c>
    </row>
    <row r="13" spans="2:7" x14ac:dyDescent="0.25">
      <c r="B13" s="232" t="s">
        <v>228</v>
      </c>
      <c r="C13" s="233">
        <v>1</v>
      </c>
      <c r="D13" s="234">
        <v>25011.25</v>
      </c>
    </row>
    <row r="14" spans="2:7" x14ac:dyDescent="0.25">
      <c r="B14" s="232" t="s">
        <v>229</v>
      </c>
      <c r="C14" s="233">
        <v>2</v>
      </c>
      <c r="D14" s="234">
        <f>150000+18000000</f>
        <v>18150000</v>
      </c>
    </row>
    <row r="15" spans="2:7" x14ac:dyDescent="0.25">
      <c r="B15" s="232" t="s">
        <v>230</v>
      </c>
      <c r="C15" s="233">
        <v>1</v>
      </c>
      <c r="D15" s="234">
        <v>12000</v>
      </c>
    </row>
    <row r="16" spans="2:7" x14ac:dyDescent="0.25">
      <c r="B16" s="232" t="s">
        <v>176</v>
      </c>
      <c r="C16" s="233">
        <v>3</v>
      </c>
      <c r="D16" s="234">
        <v>56399</v>
      </c>
    </row>
    <row r="17" spans="1:4" x14ac:dyDescent="0.25">
      <c r="B17" s="232" t="s">
        <v>231</v>
      </c>
      <c r="C17" s="233">
        <v>1</v>
      </c>
      <c r="D17" s="234">
        <v>150000</v>
      </c>
    </row>
    <row r="18" spans="1:4" x14ac:dyDescent="0.25">
      <c r="B18" s="232" t="s">
        <v>217</v>
      </c>
      <c r="C18" s="233">
        <v>2</v>
      </c>
      <c r="D18" s="234">
        <v>71460</v>
      </c>
    </row>
    <row r="19" spans="1:4" x14ac:dyDescent="0.25">
      <c r="B19" s="232" t="s">
        <v>74</v>
      </c>
      <c r="C19" s="233">
        <v>19</v>
      </c>
      <c r="D19" s="234">
        <v>124380320.02</v>
      </c>
    </row>
    <row r="20" spans="1:4" x14ac:dyDescent="0.25">
      <c r="B20" s="232" t="s">
        <v>178</v>
      </c>
      <c r="C20" s="233">
        <v>2</v>
      </c>
      <c r="D20" s="234">
        <v>4268000</v>
      </c>
    </row>
    <row r="21" spans="1:4" x14ac:dyDescent="0.25">
      <c r="B21" s="232" t="s">
        <v>76</v>
      </c>
      <c r="C21" s="233">
        <v>1</v>
      </c>
      <c r="D21" s="234">
        <v>32000</v>
      </c>
    </row>
    <row r="22" spans="1:4" x14ac:dyDescent="0.25">
      <c r="B22" s="232" t="s">
        <v>232</v>
      </c>
      <c r="C22" s="233">
        <v>2</v>
      </c>
      <c r="D22" s="234">
        <v>84165</v>
      </c>
    </row>
    <row r="23" spans="1:4" x14ac:dyDescent="0.25">
      <c r="B23" s="232" t="s">
        <v>233</v>
      </c>
      <c r="C23" s="233">
        <v>1</v>
      </c>
      <c r="D23" s="234">
        <v>48000</v>
      </c>
    </row>
    <row r="24" spans="1:4" x14ac:dyDescent="0.25">
      <c r="B24" s="232" t="s">
        <v>234</v>
      </c>
      <c r="C24" s="233">
        <v>3</v>
      </c>
      <c r="D24" s="234">
        <v>54395868</v>
      </c>
    </row>
    <row r="25" spans="1:4" x14ac:dyDescent="0.25">
      <c r="B25" s="232" t="s">
        <v>84</v>
      </c>
      <c r="C25" s="233">
        <v>1</v>
      </c>
      <c r="D25" s="234">
        <v>99720</v>
      </c>
    </row>
    <row r="26" spans="1:4" x14ac:dyDescent="0.25">
      <c r="B26" s="232" t="s">
        <v>44</v>
      </c>
      <c r="C26" s="233">
        <v>7</v>
      </c>
      <c r="D26" s="234">
        <v>22088876.32</v>
      </c>
    </row>
    <row r="27" spans="1:4" x14ac:dyDescent="0.25">
      <c r="B27" s="232" t="s">
        <v>235</v>
      </c>
      <c r="C27" s="233">
        <v>2</v>
      </c>
      <c r="D27" s="234">
        <v>32490</v>
      </c>
    </row>
    <row r="28" spans="1:4" ht="36" x14ac:dyDescent="0.25">
      <c r="B28" s="235" t="s">
        <v>236</v>
      </c>
      <c r="C28" s="233">
        <v>5</v>
      </c>
      <c r="D28" s="234">
        <v>750681.18</v>
      </c>
    </row>
    <row r="29" spans="1:4" x14ac:dyDescent="0.25">
      <c r="B29" s="232" t="s">
        <v>237</v>
      </c>
      <c r="C29" s="233">
        <v>1</v>
      </c>
      <c r="D29" s="234">
        <v>8800.1200000000008</v>
      </c>
    </row>
    <row r="30" spans="1:4" x14ac:dyDescent="0.25">
      <c r="B30" s="232" t="s">
        <v>218</v>
      </c>
      <c r="C30" s="233">
        <v>4</v>
      </c>
      <c r="D30" s="234">
        <v>162014.20000000001</v>
      </c>
    </row>
    <row r="31" spans="1:4" x14ac:dyDescent="0.25">
      <c r="A31" s="223" t="s">
        <v>238</v>
      </c>
      <c r="B31" s="232" t="s">
        <v>95</v>
      </c>
      <c r="C31" s="233">
        <v>3</v>
      </c>
      <c r="D31" s="234">
        <v>22276.04</v>
      </c>
    </row>
    <row r="32" spans="1:4" ht="36" x14ac:dyDescent="0.25">
      <c r="A32" s="223" t="s">
        <v>238</v>
      </c>
      <c r="B32" s="235" t="s">
        <v>239</v>
      </c>
      <c r="C32" s="233">
        <v>1</v>
      </c>
      <c r="D32" s="234">
        <v>15000</v>
      </c>
    </row>
    <row r="33" spans="1:4" x14ac:dyDescent="0.25">
      <c r="B33" s="232" t="s">
        <v>99</v>
      </c>
      <c r="C33" s="233">
        <v>2</v>
      </c>
      <c r="D33" s="234">
        <v>81745.86</v>
      </c>
    </row>
    <row r="34" spans="1:4" x14ac:dyDescent="0.25">
      <c r="B34" s="232" t="s">
        <v>41</v>
      </c>
      <c r="C34" s="233">
        <v>18</v>
      </c>
      <c r="D34" s="234">
        <v>24298106.350000001</v>
      </c>
    </row>
    <row r="35" spans="1:4" x14ac:dyDescent="0.25">
      <c r="B35" s="232" t="s">
        <v>240</v>
      </c>
      <c r="C35" s="233">
        <v>7</v>
      </c>
      <c r="D35" s="234">
        <v>857152.79</v>
      </c>
    </row>
    <row r="36" spans="1:4" x14ac:dyDescent="0.25">
      <c r="B36" s="232" t="s">
        <v>241</v>
      </c>
      <c r="C36" s="233">
        <v>5</v>
      </c>
      <c r="D36" s="234">
        <v>181671.06</v>
      </c>
    </row>
    <row r="37" spans="1:4" x14ac:dyDescent="0.25">
      <c r="B37" s="232" t="s">
        <v>242</v>
      </c>
      <c r="C37" s="233">
        <v>2</v>
      </c>
      <c r="D37" s="234">
        <v>39543.35</v>
      </c>
    </row>
    <row r="38" spans="1:4" x14ac:dyDescent="0.25">
      <c r="B38" s="232" t="s">
        <v>104</v>
      </c>
      <c r="C38" s="233">
        <v>1</v>
      </c>
      <c r="D38" s="234">
        <v>292110</v>
      </c>
    </row>
    <row r="39" spans="1:4" x14ac:dyDescent="0.25">
      <c r="B39" s="232" t="s">
        <v>108</v>
      </c>
      <c r="C39" s="233">
        <v>2</v>
      </c>
      <c r="D39" s="234">
        <v>5570757.0499999998</v>
      </c>
    </row>
    <row r="40" spans="1:4" x14ac:dyDescent="0.25">
      <c r="B40" s="232" t="s">
        <v>243</v>
      </c>
      <c r="C40" s="233">
        <v>5</v>
      </c>
      <c r="D40" s="234">
        <v>252109792.15000001</v>
      </c>
    </row>
    <row r="41" spans="1:4" x14ac:dyDescent="0.25">
      <c r="B41" s="232" t="s">
        <v>112</v>
      </c>
      <c r="C41" s="233">
        <v>17</v>
      </c>
      <c r="D41" s="234">
        <v>3321400.97</v>
      </c>
    </row>
    <row r="42" spans="1:4" x14ac:dyDescent="0.25">
      <c r="B42" s="232" t="s">
        <v>244</v>
      </c>
      <c r="C42" s="233">
        <v>1</v>
      </c>
      <c r="D42" s="234">
        <v>8630</v>
      </c>
    </row>
    <row r="43" spans="1:4" x14ac:dyDescent="0.25">
      <c r="B43" s="232" t="s">
        <v>118</v>
      </c>
      <c r="C43" s="233">
        <v>2</v>
      </c>
      <c r="D43" s="234">
        <v>14787400</v>
      </c>
    </row>
    <row r="44" spans="1:4" x14ac:dyDescent="0.25">
      <c r="B44" s="232" t="s">
        <v>245</v>
      </c>
      <c r="C44" s="233">
        <v>1</v>
      </c>
      <c r="D44" s="234">
        <v>55908.02</v>
      </c>
    </row>
    <row r="45" spans="1:4" x14ac:dyDescent="0.25">
      <c r="B45" s="232" t="s">
        <v>121</v>
      </c>
      <c r="C45" s="233">
        <v>1</v>
      </c>
      <c r="D45" s="234">
        <v>29886.75</v>
      </c>
    </row>
    <row r="46" spans="1:4" x14ac:dyDescent="0.25">
      <c r="A46" s="223" t="s">
        <v>246</v>
      </c>
      <c r="B46" s="232" t="s">
        <v>122</v>
      </c>
      <c r="C46" s="233">
        <v>2</v>
      </c>
      <c r="D46" s="234">
        <v>45730</v>
      </c>
    </row>
    <row r="47" spans="1:4" x14ac:dyDescent="0.25">
      <c r="B47" s="232" t="s">
        <v>123</v>
      </c>
      <c r="C47" s="233">
        <v>1</v>
      </c>
      <c r="D47" s="234">
        <v>18928</v>
      </c>
    </row>
    <row r="48" spans="1:4" x14ac:dyDescent="0.25">
      <c r="B48" s="232" t="s">
        <v>124</v>
      </c>
      <c r="C48" s="233">
        <v>1</v>
      </c>
      <c r="D48" s="234">
        <v>59807.28</v>
      </c>
    </row>
    <row r="49" spans="2:4" x14ac:dyDescent="0.25">
      <c r="B49" s="232" t="s">
        <v>247</v>
      </c>
      <c r="C49" s="233">
        <v>1</v>
      </c>
      <c r="D49" s="234">
        <v>50000</v>
      </c>
    </row>
    <row r="50" spans="2:4" x14ac:dyDescent="0.25">
      <c r="B50" s="232" t="s">
        <v>125</v>
      </c>
      <c r="C50" s="233">
        <v>1</v>
      </c>
      <c r="D50" s="234">
        <v>20000</v>
      </c>
    </row>
    <row r="51" spans="2:4" x14ac:dyDescent="0.25">
      <c r="B51" s="232" t="s">
        <v>127</v>
      </c>
      <c r="C51" s="233">
        <v>1</v>
      </c>
      <c r="D51" s="234">
        <v>165984.26999999999</v>
      </c>
    </row>
    <row r="52" spans="2:4" x14ac:dyDescent="0.25">
      <c r="B52" s="232" t="s">
        <v>248</v>
      </c>
      <c r="C52" s="233">
        <v>1</v>
      </c>
      <c r="D52" s="234">
        <v>34999.379999999997</v>
      </c>
    </row>
    <row r="53" spans="2:4" x14ac:dyDescent="0.25">
      <c r="B53" s="232" t="s">
        <v>129</v>
      </c>
      <c r="C53" s="233">
        <v>2</v>
      </c>
      <c r="D53" s="234">
        <v>63500</v>
      </c>
    </row>
    <row r="54" spans="2:4" x14ac:dyDescent="0.25">
      <c r="B54" s="232" t="s">
        <v>131</v>
      </c>
      <c r="C54" s="233">
        <v>1</v>
      </c>
      <c r="D54" s="234">
        <v>30000</v>
      </c>
    </row>
    <row r="55" spans="2:4" x14ac:dyDescent="0.25">
      <c r="B55" s="232" t="s">
        <v>132</v>
      </c>
      <c r="C55" s="233">
        <v>1</v>
      </c>
      <c r="D55" s="234">
        <v>76536.800000000003</v>
      </c>
    </row>
    <row r="56" spans="2:4" x14ac:dyDescent="0.25">
      <c r="B56" s="232" t="s">
        <v>135</v>
      </c>
      <c r="C56" s="233">
        <v>2</v>
      </c>
      <c r="D56" s="234">
        <v>3873036.5</v>
      </c>
    </row>
    <row r="57" spans="2:4" x14ac:dyDescent="0.25">
      <c r="B57" s="232" t="s">
        <v>137</v>
      </c>
      <c r="C57" s="233">
        <v>1</v>
      </c>
      <c r="D57" s="234">
        <v>100000</v>
      </c>
    </row>
    <row r="58" spans="2:4" x14ac:dyDescent="0.25">
      <c r="B58" s="232" t="s">
        <v>138</v>
      </c>
      <c r="C58" s="233">
        <v>1</v>
      </c>
      <c r="D58" s="234">
        <v>14500</v>
      </c>
    </row>
    <row r="59" spans="2:4" x14ac:dyDescent="0.25">
      <c r="B59" s="232" t="s">
        <v>139</v>
      </c>
      <c r="C59" s="233">
        <v>1</v>
      </c>
      <c r="D59" s="234">
        <v>59999.88</v>
      </c>
    </row>
    <row r="60" spans="2:4" x14ac:dyDescent="0.25">
      <c r="B60" s="232" t="s">
        <v>220</v>
      </c>
      <c r="C60" s="233">
        <v>2</v>
      </c>
      <c r="D60" s="234">
        <v>22649.09</v>
      </c>
    </row>
    <row r="61" spans="2:4" x14ac:dyDescent="0.25">
      <c r="B61" s="232" t="s">
        <v>249</v>
      </c>
      <c r="C61" s="233">
        <v>1</v>
      </c>
      <c r="D61" s="234">
        <v>1680000</v>
      </c>
    </row>
    <row r="62" spans="2:4" x14ac:dyDescent="0.25">
      <c r="B62" s="232" t="s">
        <v>250</v>
      </c>
      <c r="C62" s="233">
        <v>1</v>
      </c>
      <c r="D62" s="234">
        <v>15356.64</v>
      </c>
    </row>
    <row r="63" spans="2:4" x14ac:dyDescent="0.25">
      <c r="B63" s="232" t="s">
        <v>146</v>
      </c>
      <c r="C63" s="233">
        <v>1</v>
      </c>
      <c r="D63" s="234">
        <v>14800</v>
      </c>
    </row>
    <row r="64" spans="2:4" x14ac:dyDescent="0.25">
      <c r="B64" s="232" t="s">
        <v>251</v>
      </c>
      <c r="C64" s="233">
        <v>1</v>
      </c>
      <c r="D64" s="234">
        <v>4685000</v>
      </c>
    </row>
    <row r="65" spans="2:4" x14ac:dyDescent="0.25">
      <c r="B65" s="232" t="s">
        <v>252</v>
      </c>
      <c r="C65" s="233">
        <v>1</v>
      </c>
      <c r="D65" s="234">
        <v>5760</v>
      </c>
    </row>
    <row r="66" spans="2:4" x14ac:dyDescent="0.25">
      <c r="B66" s="232" t="s">
        <v>150</v>
      </c>
      <c r="C66" s="233">
        <v>1</v>
      </c>
      <c r="D66" s="234">
        <v>139000</v>
      </c>
    </row>
    <row r="67" spans="2:4" x14ac:dyDescent="0.25">
      <c r="B67" s="232" t="s">
        <v>253</v>
      </c>
      <c r="C67" s="233">
        <v>1</v>
      </c>
      <c r="D67" s="234">
        <v>50696</v>
      </c>
    </row>
    <row r="68" spans="2:4" x14ac:dyDescent="0.25">
      <c r="B68" s="232" t="s">
        <v>221</v>
      </c>
      <c r="C68" s="233">
        <v>4</v>
      </c>
      <c r="D68" s="234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09" t="s">
        <v>46</v>
      </c>
      <c r="D1" s="309"/>
      <c r="E1" s="309"/>
    </row>
    <row r="2" spans="1:6" x14ac:dyDescent="0.25">
      <c r="C2" s="309" t="s">
        <v>47</v>
      </c>
      <c r="D2" s="309"/>
      <c r="E2" s="309"/>
    </row>
    <row r="3" spans="1:6" x14ac:dyDescent="0.25">
      <c r="C3" s="309" t="s">
        <v>48</v>
      </c>
      <c r="D3" s="309"/>
      <c r="E3" s="309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03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05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03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04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04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04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05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06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07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08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03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05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03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05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03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04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04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04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04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04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04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04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04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04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04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04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04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04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04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04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04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04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04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04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05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03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05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03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04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04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05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03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04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04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04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04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04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04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04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04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05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03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05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03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04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04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04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04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04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04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05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03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04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04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05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03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04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04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05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03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04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05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03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04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04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04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05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03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05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03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04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04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04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04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04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04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04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04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04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04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04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04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04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04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04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04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04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04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05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06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07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08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03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04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04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04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04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05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03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04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04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04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04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04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04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04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04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04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04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04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04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04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04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04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04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05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03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04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04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04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04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05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03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05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03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05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03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05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03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04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05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03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04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05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03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04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05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03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04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04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05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C20" sqref="C20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10" t="s">
        <v>185</v>
      </c>
      <c r="C4" s="310"/>
      <c r="D4" s="310"/>
      <c r="E4" s="310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10" t="s">
        <v>186</v>
      </c>
      <c r="C8" s="310"/>
      <c r="D8" s="310"/>
      <c r="E8" s="310"/>
      <c r="F8" s="96"/>
    </row>
    <row r="9" spans="2:8" x14ac:dyDescent="0.4">
      <c r="B9" s="310" t="s">
        <v>187</v>
      </c>
      <c r="C9" s="310"/>
      <c r="D9" s="310"/>
      <c r="E9" s="310"/>
      <c r="F9" s="96"/>
    </row>
    <row r="10" spans="2:8" x14ac:dyDescent="0.4">
      <c r="B10" s="310" t="s">
        <v>188</v>
      </c>
      <c r="C10" s="310"/>
      <c r="D10" s="310"/>
      <c r="E10" s="310"/>
      <c r="F10" s="96"/>
    </row>
    <row r="11" spans="2:8" x14ac:dyDescent="0.4">
      <c r="B11" s="310" t="s">
        <v>189</v>
      </c>
      <c r="C11" s="310"/>
      <c r="D11" s="310"/>
      <c r="E11" s="310"/>
      <c r="F11" s="96"/>
    </row>
    <row r="12" spans="2:8" x14ac:dyDescent="0.4">
      <c r="B12" s="310" t="s">
        <v>293</v>
      </c>
      <c r="C12" s="310"/>
      <c r="D12" s="310"/>
      <c r="E12" s="310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118</v>
      </c>
      <c r="D17" s="106">
        <v>49492007.43</v>
      </c>
      <c r="E17" s="107">
        <v>0.80269999999999997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29</v>
      </c>
      <c r="D19" s="113">
        <v>114913157.08</v>
      </c>
      <c r="E19" s="107">
        <v>0.1973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147</v>
      </c>
      <c r="D21" s="118">
        <f>SUM(D17:D20)</f>
        <v>164405164.50999999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10" t="s">
        <v>191</v>
      </c>
      <c r="C5" s="310"/>
      <c r="D5" s="310"/>
      <c r="E5" s="310"/>
      <c r="F5" s="310"/>
      <c r="G5" s="310"/>
      <c r="H5" s="310"/>
      <c r="I5" s="310"/>
    </row>
    <row r="6" spans="2:12" ht="30.75" customHeight="1" x14ac:dyDescent="0.4">
      <c r="B6" s="310" t="s">
        <v>192</v>
      </c>
      <c r="C6" s="310"/>
      <c r="D6" s="310"/>
      <c r="E6" s="310"/>
      <c r="F6" s="310"/>
      <c r="G6" s="310"/>
      <c r="H6" s="310"/>
      <c r="I6" s="310"/>
    </row>
    <row r="7" spans="2:12" x14ac:dyDescent="0.4">
      <c r="B7" s="310" t="s">
        <v>193</v>
      </c>
      <c r="C7" s="310"/>
      <c r="D7" s="310"/>
      <c r="E7" s="310"/>
      <c r="F7" s="310"/>
      <c r="G7" s="310"/>
      <c r="H7" s="310"/>
      <c r="I7" s="310"/>
    </row>
    <row r="8" spans="2:12" x14ac:dyDescent="0.4">
      <c r="B8" s="310" t="s">
        <v>187</v>
      </c>
      <c r="C8" s="310"/>
      <c r="D8" s="310"/>
      <c r="E8" s="310"/>
      <c r="F8" s="310"/>
      <c r="G8" s="310"/>
      <c r="H8" s="310"/>
      <c r="I8" s="310"/>
    </row>
    <row r="9" spans="2:12" x14ac:dyDescent="0.4">
      <c r="B9" s="315" t="s">
        <v>194</v>
      </c>
      <c r="C9" s="315"/>
      <c r="D9" s="315"/>
      <c r="E9" s="315"/>
      <c r="F9" s="315"/>
      <c r="G9" s="315"/>
      <c r="H9" s="315"/>
      <c r="I9" s="315"/>
    </row>
    <row r="10" spans="2:12" x14ac:dyDescent="0.4">
      <c r="B10" s="311" t="s">
        <v>195</v>
      </c>
      <c r="C10" s="311"/>
      <c r="D10" s="311"/>
      <c r="E10" s="311"/>
      <c r="F10" s="311"/>
      <c r="G10" s="311"/>
      <c r="H10" s="311"/>
      <c r="I10" s="311"/>
    </row>
    <row r="11" spans="2:12" x14ac:dyDescent="0.4">
      <c r="B11" s="312" t="s">
        <v>196</v>
      </c>
      <c r="C11" s="313" t="s">
        <v>197</v>
      </c>
      <c r="D11" s="313"/>
      <c r="E11" s="313"/>
      <c r="F11" s="313"/>
      <c r="G11" s="313"/>
      <c r="H11" s="314" t="s">
        <v>198</v>
      </c>
      <c r="I11" s="314"/>
    </row>
    <row r="12" spans="2:12" x14ac:dyDescent="0.4">
      <c r="B12" s="312"/>
      <c r="C12" s="313">
        <v>2014</v>
      </c>
      <c r="D12" s="313"/>
      <c r="E12" s="122"/>
      <c r="F12" s="313">
        <v>2015</v>
      </c>
      <c r="G12" s="313"/>
      <c r="H12" s="314"/>
      <c r="I12" s="314"/>
    </row>
    <row r="13" spans="2:12" ht="98.25" x14ac:dyDescent="0.4">
      <c r="B13" s="312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10" t="s">
        <v>200</v>
      </c>
      <c r="C5" s="310"/>
      <c r="D5" s="310"/>
    </row>
    <row r="6" spans="2:5" x14ac:dyDescent="0.4">
      <c r="B6" s="310" t="s">
        <v>193</v>
      </c>
      <c r="C6" s="310"/>
      <c r="D6" s="310"/>
      <c r="E6" s="96"/>
    </row>
    <row r="7" spans="2:5" x14ac:dyDescent="0.4">
      <c r="B7" s="310" t="s">
        <v>187</v>
      </c>
      <c r="C7" s="310"/>
      <c r="D7" s="310"/>
      <c r="E7" s="96"/>
    </row>
    <row r="8" spans="2:5" x14ac:dyDescent="0.4">
      <c r="B8" s="315" t="s">
        <v>188</v>
      </c>
      <c r="C8" s="310"/>
      <c r="D8" s="310"/>
      <c r="E8" s="96"/>
    </row>
    <row r="9" spans="2:5" x14ac:dyDescent="0.4">
      <c r="B9" s="315" t="s">
        <v>201</v>
      </c>
      <c r="C9" s="310"/>
      <c r="D9" s="310"/>
      <c r="E9" s="96"/>
    </row>
    <row r="10" spans="2:5" x14ac:dyDescent="0.4">
      <c r="B10" s="315" t="s">
        <v>195</v>
      </c>
      <c r="C10" s="310"/>
      <c r="D10" s="310"/>
      <c r="E10" s="96"/>
    </row>
    <row r="11" spans="2:5" x14ac:dyDescent="0.4">
      <c r="B11" s="315">
        <v>2015</v>
      </c>
      <c r="C11" s="315"/>
      <c r="D11" s="315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50"/>
  <sheetViews>
    <sheetView showGridLines="0" zoomScale="60" workbookViewId="0">
      <selection activeCell="E24" sqref="E24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8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10"/>
      <c r="C1" s="310"/>
      <c r="D1" s="310"/>
      <c r="E1" s="310"/>
      <c r="F1" s="96"/>
    </row>
    <row r="2" spans="2:6" x14ac:dyDescent="0.4">
      <c r="B2" s="310"/>
      <c r="C2" s="310"/>
      <c r="D2" s="310"/>
      <c r="E2" s="310"/>
      <c r="F2" s="96"/>
    </row>
    <row r="3" spans="2:6" x14ac:dyDescent="0.4">
      <c r="B3" s="310"/>
      <c r="C3" s="310"/>
      <c r="D3" s="310"/>
      <c r="E3" s="310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21" t="s">
        <v>202</v>
      </c>
      <c r="C5" s="321"/>
      <c r="D5" s="321"/>
      <c r="E5" s="321"/>
    </row>
    <row r="6" spans="2:6" x14ac:dyDescent="0.4">
      <c r="B6" s="316" t="s">
        <v>203</v>
      </c>
      <c r="C6" s="316"/>
      <c r="D6" s="316"/>
      <c r="E6" s="316"/>
    </row>
    <row r="7" spans="2:6" x14ac:dyDescent="0.4">
      <c r="B7" s="316" t="s">
        <v>294</v>
      </c>
      <c r="C7" s="317"/>
      <c r="D7" s="317"/>
      <c r="E7" s="317"/>
    </row>
    <row r="8" spans="2:6" ht="30.75" thickBot="1" x14ac:dyDescent="0.45">
      <c r="B8" s="318" t="s">
        <v>204</v>
      </c>
      <c r="C8" s="319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70</v>
      </c>
      <c r="E11" s="176">
        <v>2131148.11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45</v>
      </c>
      <c r="E13" s="176">
        <v>67290820.989999995</v>
      </c>
    </row>
    <row r="14" spans="2:6" ht="10.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12</v>
      </c>
      <c r="E15" s="184">
        <v>92691201.629999995</v>
      </c>
    </row>
    <row r="16" spans="2:6" ht="13.5" customHeight="1" thickBot="1" x14ac:dyDescent="0.45">
      <c r="B16" s="243"/>
      <c r="C16" s="244"/>
      <c r="D16" s="245"/>
      <c r="E16" s="246"/>
    </row>
    <row r="17" spans="2:5" ht="32.25" customHeight="1" thickBot="1" x14ac:dyDescent="0.45">
      <c r="B17" s="248" t="s">
        <v>255</v>
      </c>
      <c r="C17" s="175" t="s">
        <v>284</v>
      </c>
      <c r="D17" s="247">
        <v>3</v>
      </c>
      <c r="E17" s="184">
        <v>7623.33</v>
      </c>
    </row>
    <row r="18" spans="2:5" ht="12" customHeight="1" thickBot="1" x14ac:dyDescent="0.45">
      <c r="B18" s="267"/>
      <c r="C18" s="245"/>
      <c r="D18" s="245"/>
      <c r="E18" s="246"/>
    </row>
    <row r="19" spans="2:5" ht="32.25" customHeight="1" thickBot="1" x14ac:dyDescent="0.45">
      <c r="B19" s="270" t="s">
        <v>262</v>
      </c>
      <c r="C19" s="183" t="s">
        <v>263</v>
      </c>
      <c r="D19" s="183">
        <v>1</v>
      </c>
      <c r="E19" s="184">
        <v>25000</v>
      </c>
    </row>
    <row r="20" spans="2:5" ht="12" customHeight="1" thickBot="1" x14ac:dyDescent="0.45">
      <c r="B20" s="279"/>
      <c r="C20" s="280"/>
      <c r="D20" s="280"/>
      <c r="E20" s="281"/>
    </row>
    <row r="21" spans="2:5" ht="32.25" customHeight="1" thickBot="1" x14ac:dyDescent="0.45">
      <c r="B21" s="283" t="s">
        <v>268</v>
      </c>
      <c r="C21" s="175" t="s">
        <v>269</v>
      </c>
      <c r="D21" s="175">
        <v>11</v>
      </c>
      <c r="E21" s="282">
        <v>72765.58</v>
      </c>
    </row>
    <row r="22" spans="2:5" ht="9.75" customHeight="1" thickBot="1" x14ac:dyDescent="0.45">
      <c r="B22" s="275"/>
      <c r="C22" s="276"/>
      <c r="D22" s="276"/>
      <c r="E22" s="277"/>
    </row>
    <row r="23" spans="2:5" ht="32.25" customHeight="1" thickBot="1" x14ac:dyDescent="0.45">
      <c r="B23" s="248" t="s">
        <v>271</v>
      </c>
      <c r="C23" s="175" t="s">
        <v>270</v>
      </c>
      <c r="D23" s="175">
        <v>4</v>
      </c>
      <c r="E23" s="176">
        <v>2087010.87</v>
      </c>
    </row>
    <row r="24" spans="2:5" ht="13.5" customHeight="1" thickBot="1" x14ac:dyDescent="0.45">
      <c r="B24" s="291"/>
      <c r="C24" s="245"/>
      <c r="D24" s="245"/>
      <c r="E24" s="246"/>
    </row>
    <row r="25" spans="2:5" ht="32.25" customHeight="1" thickBot="1" x14ac:dyDescent="0.45">
      <c r="B25" s="173" t="s">
        <v>282</v>
      </c>
      <c r="C25" s="292" t="s">
        <v>283</v>
      </c>
      <c r="D25" s="292">
        <v>1</v>
      </c>
      <c r="E25" s="293">
        <v>99594</v>
      </c>
    </row>
    <row r="26" spans="2:5" ht="12" customHeight="1" thickBot="1" x14ac:dyDescent="0.45">
      <c r="B26" s="185"/>
      <c r="C26" s="278"/>
      <c r="D26" s="278"/>
      <c r="E26" s="186"/>
    </row>
    <row r="27" spans="2:5" ht="45.75" customHeight="1" thickBot="1" x14ac:dyDescent="0.45">
      <c r="B27" s="271" t="s">
        <v>10</v>
      </c>
      <c r="C27" s="272"/>
      <c r="D27" s="273">
        <f>SUM(D11:D26)</f>
        <v>147</v>
      </c>
      <c r="E27" s="274">
        <f>SUM(E11:E26)</f>
        <v>164405164.51000002</v>
      </c>
    </row>
    <row r="28" spans="2:5" ht="31.5" customHeight="1" x14ac:dyDescent="0.4">
      <c r="B28" s="320"/>
      <c r="C28" s="320"/>
      <c r="D28" s="320"/>
      <c r="E28" s="320"/>
    </row>
    <row r="29" spans="2:5" ht="12.75" customHeight="1" x14ac:dyDescent="0.4">
      <c r="B29" s="96"/>
      <c r="C29" s="96"/>
      <c r="D29" s="96"/>
      <c r="E29" s="96"/>
    </row>
    <row r="30" spans="2:5" ht="31.5" customHeight="1" x14ac:dyDescent="0.4"/>
    <row r="31" spans="2:5" ht="14.25" customHeight="1" x14ac:dyDescent="0.4"/>
    <row r="32" spans="2:5" ht="31.5" customHeight="1" x14ac:dyDescent="0.4"/>
    <row r="33" ht="16.5" customHeight="1" x14ac:dyDescent="0.4"/>
    <row r="34" ht="31.5" customHeight="1" x14ac:dyDescent="0.4"/>
    <row r="35" ht="12.75" customHeight="1" x14ac:dyDescent="0.4"/>
    <row r="36" ht="31.5" customHeight="1" x14ac:dyDescent="0.4"/>
    <row r="37" ht="12.75" customHeight="1" x14ac:dyDescent="0.4"/>
    <row r="38" ht="31.5" customHeight="1" x14ac:dyDescent="0.4"/>
    <row r="39" ht="19.5" customHeight="1" x14ac:dyDescent="0.4"/>
    <row r="40" ht="43.5" customHeight="1" x14ac:dyDescent="0.4"/>
    <row r="41" ht="12.75" customHeight="1" x14ac:dyDescent="0.4"/>
    <row r="42" ht="45.75" customHeight="1" x14ac:dyDescent="0.4"/>
    <row r="43" ht="15.75" customHeight="1" x14ac:dyDescent="0.4"/>
    <row r="44" ht="36.75" customHeight="1" x14ac:dyDescent="0.4"/>
    <row r="45" ht="15" customHeight="1" x14ac:dyDescent="0.4"/>
    <row r="47" ht="17.25" customHeight="1" x14ac:dyDescent="0.4"/>
    <row r="48" ht="27.75" customHeight="1" x14ac:dyDescent="0.4"/>
    <row r="49" spans="6:6" ht="39.75" customHeight="1" x14ac:dyDescent="0.4">
      <c r="F49" s="96"/>
    </row>
    <row r="50" spans="6:6" ht="22.5" customHeight="1" x14ac:dyDescent="0.4">
      <c r="F50" s="96"/>
    </row>
  </sheetData>
  <mergeCells count="8">
    <mergeCell ref="B7:E7"/>
    <mergeCell ref="B8:C8"/>
    <mergeCell ref="B28:E28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30967b68-110e-4ce4-9c0a-a4d9d9e6f547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2025-09-02T15:54:38Z</cp:lastPrinted>
  <dcterms:created xsi:type="dcterms:W3CDTF">2015-05-27T20:39:48Z</dcterms:created>
  <dcterms:modified xsi:type="dcterms:W3CDTF">2025-09-03T15:12:03Z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