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B27FE0D7-ADC6-442B-949A-DEB3EB9554F4}" xr6:coauthVersionLast="47" xr6:coauthVersionMax="47" xr10:uidLastSave="{00000000-0000-0000-0000-000000000000}"/>
  <bookViews>
    <workbookView xWindow="-120" yWindow="-120" windowWidth="29040" windowHeight="15840" tabRatio="749" firstSheet="5" activeTab="9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r:id="rId6"/>
    <sheet name="recursos cantidad (2)" sheetId="14" state="hidden" r:id="rId7"/>
    <sheet name="recursos monto" sheetId="2" state="hidden" r:id="rId8"/>
    <sheet name="tipo de acto" sheetId="6" state="hidden" r:id="rId9"/>
    <sheet name="grafica de ingresados" sheetId="21" r:id="rId10"/>
    <sheet name="grafica t acto selecc" sheetId="22" state="hidden" r:id="rId11"/>
    <sheet name="Fallados y en tramite" sheetId="20" state="hidden" r:id="rId12"/>
    <sheet name="instituciones" sheetId="7" state="hidden" r:id="rId13"/>
    <sheet name="grafica de fallados y tramite" sheetId="29" state="hidden" r:id="rId14"/>
    <sheet name="Hoja8" sheetId="8" state="hidden" r:id="rId15"/>
    <sheet name="todas las inst" sheetId="18" state="hidden" r:id="rId16"/>
  </sheets>
  <externalReferences>
    <externalReference r:id="rId17"/>
  </externalReference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4" i="7" l="1"/>
  <c r="F44" i="7"/>
  <c r="E23" i="6"/>
  <c r="D23" i="6"/>
  <c r="B17" i="6"/>
  <c r="B19" i="6"/>
  <c r="D21" i="10" l="1"/>
  <c r="E21" i="10" l="1"/>
  <c r="F18" i="20" l="1"/>
  <c r="E18" i="20"/>
  <c r="D18" i="20"/>
  <c r="C21" i="10" l="1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<sst xmlns="http://schemas.openxmlformats.org/spreadsheetml/2006/main" count="3249" uniqueCount="273">
  <si>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</si>
  <si>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</si>
  <si>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</si>
  <si>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</si>
  <si>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</si>
  <si>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</si>
  <si>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</si>
  <si>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</si>
  <si>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</si>
  <si>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</si>
  <si>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</si>
  <si>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</si>
  <si>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</si>
  <si>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</si>
  <si>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</si>
  <si>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</si>
  <si>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</si>
  <si>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</si>
  <si>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</si>
  <si>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</si>
  <si>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</si>
  <si>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</si>
  <si>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</si>
  <si>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</si>
  <si>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</si>
  <si>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</si>
  <si>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</si>
  <si>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</si>
  <si>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</si>
  <si>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</si>
  <si>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</si>
  <si>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</si>
  <si>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</si>
  <si>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</si>
  <si>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</si>
  <si>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</si>
  <si>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</si>
  <si>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</si>
  <si>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</si>
  <si>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</si>
  <si>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</si>
  <si>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</si>
  <si>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</si>
  <si>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</si>
  <si>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</si>
  <si>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</si>
  <si>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</si>
  <si>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</si>
  <si>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</si>
  <si>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</si>
  <si>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</si>
  <si>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</si>
  <si>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</si>
  <si>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</si>
  <si>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</si>
  <si>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</si>
  <si>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</si>
  <si>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</si>
  <si>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</si>
  <si>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</si>
  <si>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</si>
  <si>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</si>
  <si>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</si>
  <si>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</si>
  <si>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</si>
  <si>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</si>
  <si>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</si>
  <si>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</si>
  <si>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</si>
  <si>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</si>
  <si>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</si>
  <si>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</si>
  <si>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</si>
  <si>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</si>
  <si>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</si>
  <si>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</si>
  <si>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</si>
  <si>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</si>
  <si>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</si>
  <si>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</si>
  <si>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</si>
  <si>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</si>
  <si>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</si>
  <si>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</si>
  <si>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</si>
  <si>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</si>
  <si>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</si>
  <si>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</si>
  <si>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</si>
  <si>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</si>
  <si>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</si>
  <si>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</si>
  <si>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</si>
  <si>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</si>
  <si>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</si>
  <si>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</si>
  <si>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</si>
  <si>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</si>
  <si>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</si>
  <si>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</si>
  <si>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</si>
  <si>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</si>
  <si>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</si>
  <si>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</si>
  <si>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</si>
  <si>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</si>
  <si>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</si>
  <si>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</si>
  <si>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</si>
  <si>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</si>
  <si>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</si>
  <si>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</si>
  <si>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</si>
  <si>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</si>
  <si>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</si>
  <si>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</si>
  <si>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</si>
  <si>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</si>
  <si>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</si>
  <si>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</si>
  <si>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</si>
  <si>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</si>
  <si>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</si>
  <si>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</si>
  <si>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</si>
  <si>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</si>
  <si>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</si>
  <si>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</si>
  <si>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</si>
  <si>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</si>
  <si>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</si>
  <si>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</si>
  <si>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</si>
  <si>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</si>
  <si>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</si>
  <si>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</si>
  <si>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</si>
  <si>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</si>
  <si>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</si>
  <si>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</si>
  <si>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</si>
  <si>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</si>
  <si>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</si>
  <si>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</si>
  <si>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</si>
  <si>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</si>
  <si>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</si>
  <si>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</si>
  <si>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</si>
  <si>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</si>
  <si>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</si>
  <si>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</si>
  <si>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</si>
  <si>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</si>
  <si>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</si>
  <si>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</si>
  <si>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</si>
  <si>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</si>
  <si>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</si>
  <si>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</si>
  <si>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</si>
  <si>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</si>
  <si>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</si>
  <si>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</si>
  <si>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</si>
  <si>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</si>
  <si>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</si>
  <si>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</si>
  <si>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</si>
  <si>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</si>
  <si>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</si>
  <si>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</si>
  <si>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</si>
  <si>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</si>
  <si>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</si>
  <si>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</si>
  <si>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</si>
  <si>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</si>
  <si>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</si>
  <si>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</si>
  <si>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</si>
  <si>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</si>
  <si>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</si>
  <si>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</si>
  <si>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</si>
  <si>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</si>
  <si>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</si>
  <si>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</si>
  <si>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</si>
  <si>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</si>
  <si>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</si>
  <si>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</si>
  <si>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</si>
  <si>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</si>
  <si>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</si>
  <si>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</si>
  <si>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</si>
  <si>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</si>
  <si>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</si>
  <si>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</si>
  <si>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</si>
  <si>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</si>
  <si>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</si>
  <si>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</si>
  <si>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</si>
  <si>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</si>
  <si>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</si>
  <si>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</si>
  <si>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</si>
  <si>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</si>
  <si>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</si>
  <si>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</si>
  <si>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</si>
  <si>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</si>
  <si>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</si>
  <si>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</si>
  <si>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</si>
  <si>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</si>
  <si>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</si>
  <si>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</si>
  <si>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</si>
  <si>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</si>
  <si>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</si>
  <si>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</si>
  <si>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</si>
  <si>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</si>
  <si>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</si>
  <si>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</si>
  <si>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</si>
  <si>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</si>
  <si>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</si>
  <si>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</si>
  <si>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</si>
  <si>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</si>
  <si>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</si>
  <si>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</si>
  <si>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</si>
  <si>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</si>
  <si>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</si>
  <si>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</si>
  <si>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</si>
  <si>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</si>
  <si>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</si>
  <si>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</si>
  <si>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</si>
  <si>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</si>
  <si>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                     Tribunal Administrativo de Contrataciones Públicas</t>
  </si>
  <si>
    <t xml:space="preserve">                                             Instituciones Recurridas</t>
  </si>
  <si>
    <t xml:space="preserve">Recursos Fallados  y en Trámite </t>
  </si>
  <si>
    <t>EN TRÁMITE</t>
  </si>
  <si>
    <t>Entidad</t>
  </si>
  <si>
    <t>MINISTERIO DE AMBIENTE</t>
  </si>
  <si>
    <t>MUNICIPIO DE GUALACA</t>
  </si>
  <si>
    <t xml:space="preserve">CAJA DE AHORROS </t>
  </si>
  <si>
    <t>MINISTERIO DE SEGURIDAD PÚBLICA</t>
  </si>
  <si>
    <t xml:space="preserve">CONTRALORÍA GENERAL DE LA REPÚBLICA </t>
  </si>
  <si>
    <t>SB</t>
  </si>
  <si>
    <t>MINISTERIO PÚBLICO</t>
  </si>
  <si>
    <t>MUNICIPIO DE CAÑAZAS</t>
  </si>
  <si>
    <t>MUNICIPIO DE SANTA FÉ</t>
  </si>
  <si>
    <t>TRANSPORTE MASIVO DE PANAMÁ</t>
  </si>
  <si>
    <t>AEROPUERTO INTERNACIONAL DE TOCUMEN, S.A.</t>
  </si>
  <si>
    <t>CENTRO NACIONAL DE METROLOGÍA AIP</t>
  </si>
  <si>
    <t>UNIVERSIDAD DE PANAMÁ</t>
  </si>
  <si>
    <t>Procedimiento Especial de Contratación</t>
  </si>
  <si>
    <t>EMPRESA DE TRANSMISIÓN ELÉCTRICA</t>
  </si>
  <si>
    <t>MINISTERIO DE ECONOMÍA Y FINANZAS</t>
  </si>
  <si>
    <t>MUNICIPIO DE CALOBRE</t>
  </si>
  <si>
    <t>del 01 de Enero al 31 Mayo de 2023</t>
  </si>
  <si>
    <t>INSTITUTO PARA LA FORMACIÓN Y ASPROVECHAMIENTO DE RECURSOS HUMANOS (IFARHU)</t>
  </si>
  <si>
    <t>del  01 de Enero al 31 de Mayo de 2023</t>
  </si>
  <si>
    <t>del 01 de Enero al 31 de Mayo de 2023</t>
  </si>
  <si>
    <t xml:space="preserve">                                del 01 de Enero al 31 de Mayo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</si>
</sst>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3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30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0" fontId="32" fillId="10" borderId="21" xfId="0" applyNumberFormat="1" applyFont="1" applyFill="1" applyBorder="1" applyAlignment="1">
      <alignment horizontal="center"/>
    </xf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2" fillId="8" borderId="19" xfId="0" applyFont="1" applyFill="1" applyBorder="1" applyAlignment="1">
      <alignment horizontal="center"/>
    </xf>
    <xf numFmtId="0" fontId="10" fillId="0" borderId="17" xfId="0" applyFont="1" applyBorder="1"/>
    <xf numFmtId="0" fontId="32" fillId="0" borderId="38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172" fontId="32" fillId="0" borderId="21" xfId="0" applyNumberFormat="1" applyFont="1" applyBorder="1" applyAlignment="1">
      <alignment horizontal="right"/>
    </xf>
    <xf numFmtId="0" fontId="32" fillId="8" borderId="17" xfId="0" applyFont="1" applyFill="1" applyBorder="1"/>
    <xf numFmtId="0" fontId="30" fillId="7" borderId="24" xfId="0" applyFont="1" applyFill="1" applyBorder="1" applyAlignment="1">
      <alignment horizontal="center" vertical="center"/>
    </xf>
    <xf numFmtId="0" fontId="32" fillId="8" borderId="38" xfId="0" applyFont="1" applyFill="1" applyBorder="1" applyAlignment="1">
      <alignment horizontal="center"/>
    </xf>
    <xf numFmtId="0" fontId="32" fillId="6" borderId="38" xfId="0" applyFont="1" applyFill="1" applyBorder="1" applyAlignment="1">
      <alignment horizontal="center"/>
    </xf>
    <xf numFmtId="172" fontId="32" fillId="6" borderId="21" xfId="0" applyNumberFormat="1" applyFont="1" applyFill="1" applyBorder="1" applyAlignment="1">
      <alignment horizontal="right"/>
    </xf>
    <xf numFmtId="0" fontId="31" fillId="6" borderId="19" xfId="0" applyFont="1" applyFill="1" applyBorder="1" applyAlignment="1">
      <alignment horizontal="left" vertical="center" wrapText="1"/>
    </xf>
    <xf numFmtId="0" fontId="36" fillId="6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horizontal="left" vertical="center" wrapText="1"/>
    </xf>
    <xf numFmtId="0" fontId="36" fillId="8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vertical="center" wrapText="1"/>
    </xf>
    <xf numFmtId="0" fontId="36" fillId="6" borderId="17" xfId="0" applyFont="1" applyFill="1" applyBorder="1" applyAlignment="1">
      <alignment horizontal="center" vertical="center"/>
    </xf>
    <xf numFmtId="172" fontId="36" fillId="6" borderId="16" xfId="0" applyNumberFormat="1" applyFont="1" applyFill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173" fontId="37" fillId="6" borderId="24" xfId="0" applyNumberFormat="1" applyFont="1" applyFill="1" applyBorder="1"/>
    <xf numFmtId="172" fontId="36" fillId="6" borderId="21" xfId="0" applyNumberFormat="1" applyFont="1" applyFill="1" applyBorder="1" applyAlignment="1">
      <alignment horizontal="left" vertical="center"/>
    </xf>
    <xf numFmtId="0" fontId="36" fillId="8" borderId="19" xfId="0" applyFont="1" applyFill="1" applyBorder="1" applyAlignment="1">
      <alignment horizontal="center" vertical="center"/>
    </xf>
    <xf numFmtId="172" fontId="36" fillId="8" borderId="17" xfId="0" applyNumberFormat="1" applyFont="1" applyFill="1" applyBorder="1" applyAlignment="1">
      <alignment horizontal="left" vertical="center"/>
    </xf>
    <xf numFmtId="172" fontId="36" fillId="0" borderId="21" xfId="0" applyNumberFormat="1" applyFont="1" applyBorder="1" applyAlignment="1">
      <alignment horizontal="left" vertical="center"/>
    </xf>
    <xf numFmtId="0" fontId="36" fillId="0" borderId="17" xfId="0" applyFont="1" applyBorder="1" applyAlignment="1">
      <alignment horizontal="center" vertical="center"/>
    </xf>
    <xf numFmtId="0" fontId="36" fillId="8" borderId="25" xfId="0" applyFont="1" applyFill="1" applyBorder="1" applyAlignment="1">
      <alignment horizontal="center" vertical="center"/>
    </xf>
    <xf numFmtId="172" fontId="36" fillId="8" borderId="22" xfId="0" applyNumberFormat="1" applyFont="1" applyFill="1" applyBorder="1" applyAlignment="1">
      <alignment horizontal="left" vertical="center"/>
    </xf>
    <xf numFmtId="0" fontId="36" fillId="6" borderId="24" xfId="0" applyFont="1" applyFill="1" applyBorder="1" applyAlignment="1">
      <alignment horizontal="center" vertical="center"/>
    </xf>
    <xf numFmtId="172" fontId="36" fillId="6" borderId="16" xfId="0" applyNumberFormat="1" applyFont="1" applyFill="1" applyBorder="1" applyAlignment="1">
      <alignment horizontal="left" vertical="center"/>
    </xf>
    <xf numFmtId="172" fontId="36" fillId="6" borderId="21" xfId="0" applyNumberFormat="1" applyFont="1" applyFill="1" applyBorder="1" applyAlignment="1">
      <alignment horizontal="right" vertical="center"/>
    </xf>
    <xf numFmtId="0" fontId="36" fillId="7" borderId="26" xfId="0" applyFont="1" applyFill="1" applyBorder="1" applyAlignment="1">
      <alignment horizontal="center"/>
    </xf>
    <xf numFmtId="172" fontId="36" fillId="7" borderId="23" xfId="0" applyNumberFormat="1" applyFont="1" applyFill="1" applyBorder="1" applyAlignment="1">
      <alignment horizontal="right"/>
    </xf>
    <xf numFmtId="0" fontId="36" fillId="6" borderId="26" xfId="0" applyFont="1" applyFill="1" applyBorder="1" applyAlignment="1">
      <alignment horizontal="center" vertical="center"/>
    </xf>
    <xf numFmtId="172" fontId="36" fillId="6" borderId="23" xfId="0" applyNumberFormat="1" applyFont="1" applyFill="1" applyBorder="1" applyAlignment="1">
      <alignment horizontal="left" vertical="center"/>
    </xf>
    <xf numFmtId="0" fontId="36" fillId="6" borderId="39" xfId="0" applyFont="1" applyFill="1" applyBorder="1" applyAlignment="1">
      <alignment horizontal="center" vertical="center"/>
    </xf>
    <xf numFmtId="172" fontId="36" fillId="6" borderId="40" xfId="0" applyNumberFormat="1" applyFont="1" applyFill="1" applyBorder="1" applyAlignment="1">
      <alignment horizontal="left" vertical="center"/>
    </xf>
    <xf numFmtId="0" fontId="36" fillId="0" borderId="19" xfId="0" applyFont="1" applyBorder="1" applyAlignment="1">
      <alignment horizontal="left" vertical="center" wrapText="1"/>
    </xf>
    <xf numFmtId="0" fontId="36" fillId="8" borderId="20" xfId="0" applyFont="1" applyFill="1" applyBorder="1" applyAlignment="1">
      <alignment horizontal="left" vertical="center" wrapText="1"/>
    </xf>
    <xf numFmtId="0" fontId="36" fillId="6" borderId="18" xfId="0" applyFont="1" applyFill="1" applyBorder="1" applyAlignment="1">
      <alignment horizontal="left" vertical="center" wrapText="1"/>
    </xf>
    <xf numFmtId="0" fontId="36" fillId="6" borderId="41" xfId="0" applyFont="1" applyFill="1" applyBorder="1" applyAlignment="1">
      <alignment horizontal="left" vertical="center" wrapText="1"/>
    </xf>
    <xf numFmtId="0" fontId="36" fillId="6" borderId="42" xfId="0" applyFont="1" applyFill="1" applyBorder="1" applyAlignment="1">
      <alignment horizontal="left" vertical="center" wrapText="1"/>
    </xf>
    <xf numFmtId="0" fontId="36" fillId="6" borderId="43" xfId="0" applyFont="1" applyFill="1" applyBorder="1" applyAlignment="1">
      <alignment horizontal="left" vertical="center" wrapText="1"/>
    </xf>
    <xf numFmtId="0" fontId="30" fillId="7" borderId="43" xfId="0" applyFont="1" applyFill="1" applyBorder="1"/>
    <xf numFmtId="172" fontId="36" fillId="6" borderId="44" xfId="0" applyNumberFormat="1" applyFont="1" applyFill="1" applyBorder="1" applyAlignment="1">
      <alignment horizontal="left" vertical="center"/>
    </xf>
    <xf numFmtId="0" fontId="36" fillId="6" borderId="4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DE ENERO AL 31 DE MAYO de 2023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084876000873849E-2"/>
          <c:y val="0.27871959970520926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plosion val="7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=75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79.79 %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APELACIÓN=19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20.21%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75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1701509.53</c:v>
                </c:pt>
                <c:pt idx="3">
                  <c:v>0</c:v>
                </c:pt>
                <c:pt idx="4">
                  <c:v>0</c:v>
                </c:pt>
                <c:pt idx="5">
                  <c:v>33645144.649999999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</a:t>
            </a:r>
            <a:r>
              <a:rPr lang="en-US" baseline="0">
                <a:solidFill>
                  <a:schemeClr val="tx2">
                    <a:lumMod val="75000"/>
                  </a:schemeClr>
                </a:solidFill>
              </a:rPr>
              <a:t> 31 de Mayo</a:t>
            </a:r>
            <a:r>
              <a:rPr lang="en-US">
                <a:solidFill>
                  <a:schemeClr val="tx2">
                    <a:lumMod val="75000"/>
                  </a:schemeClr>
                </a:solidFill>
              </a:rPr>
              <a:t> de 2023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2774147437827513"/>
          <c:y val="3.8104385558616324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8987083451185055E-2"/>
          <c:y val="0.30614043213638542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-0.22984303671195214"/>
                  <c:y val="-0.13146250294564579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 65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69.15%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0.1028616237211834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0.12285325863815108"/>
                  <c:y val="4.2785077561899192E-2"/>
                </c:manualLayout>
              </c:layout>
              <c:tx>
                <c:rich>
                  <a:bodyPr/>
                  <a:lstStyle/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=29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30.85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65</c:v>
                </c:pt>
                <c:pt idx="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2454275</xdr:colOff>
      <xdr:row>1</xdr:row>
      <xdr:rowOff>20637</xdr:rowOff>
    </xdr:from>
    <xdr:to>
      <xdr:col>5</xdr:col>
      <xdr:colOff>282575</xdr:colOff>
      <xdr:row>3</xdr:row>
      <xdr:rowOff>220662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3338" y="401637"/>
          <a:ext cx="939800" cy="8667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lc="http://schemas.openxmlformats.org/drawingml/2006/lockedCanvas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4492625</xdr:colOff>
      <xdr:row>0</xdr:row>
      <xdr:rowOff>41275</xdr:rowOff>
    </xdr:from>
    <xdr:to>
      <xdr:col>2</xdr:col>
      <xdr:colOff>460375</xdr:colOff>
      <xdr:row>3</xdr:row>
      <xdr:rowOff>31750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6625" y="41275"/>
          <a:ext cx="1635125" cy="11334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0.9688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17530" y="6717549"/>
          <a:ext cx="6299170" cy="77544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B/.64,217,948.29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94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ESTADISTICAS%20DICIEMBRE%202022%20-2.xlsx" TargetMode="External"/><Relationship Id="rId1" Type="http://schemas.openxmlformats.org/officeDocument/2006/relationships/externalLinkPath" Target="ESTADISTICAS%20DICIEMBRE%202022%20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7"/>
      <sheetName val="Hoja6"/>
      <sheetName val="Hoja5"/>
      <sheetName val="Hoja4"/>
      <sheetName val="Recursos Ingresados"/>
      <sheetName val="recursos cantidad (2)"/>
      <sheetName val="recursos monto"/>
      <sheetName val="tipo de acto"/>
      <sheetName val="grafica de ingresados"/>
      <sheetName val="grafica t acto selecc"/>
      <sheetName val="Fallados y en tramite"/>
      <sheetName val="instituciones"/>
      <sheetName val="grafica de fallados y tramite"/>
      <sheetName val="Hoja8"/>
      <sheetName val="todas las in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 t="str">
            <v>Subasta</v>
          </cell>
        </row>
        <row r="26">
          <cell r="B26" t="str">
            <v>Licitación Abreviada Mejor Valor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77" t="s">
        <v>30</v>
      </c>
      <c r="C1" s="277"/>
      <c r="D1" s="277"/>
      <c r="E1" s="277"/>
    </row>
    <row r="2" spans="2:5" x14ac:dyDescent="0.3">
      <c r="B2" s="277" t="s">
        <v>29</v>
      </c>
      <c r="C2" s="277"/>
      <c r="D2" s="277"/>
      <c r="E2" s="277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76"/>
      <c r="C40" s="276"/>
      <c r="D40" s="276"/>
      <c r="E40" s="276"/>
    </row>
    <row r="41" spans="2:5" x14ac:dyDescent="0.3">
      <c r="B41" s="276"/>
      <c r="C41" s="276"/>
      <c r="D41" s="276"/>
      <c r="E41" s="276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tabSelected="1" zoomScale="75" zoomScaleNormal="75" workbookViewId="0">
      <selection activeCell="B3" sqref="B3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75</v>
      </c>
    </row>
    <row r="2" spans="1:4" x14ac:dyDescent="0.25">
      <c r="A2" t="s">
        <v>241</v>
      </c>
      <c r="B2">
        <v>19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1701509.53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33645144.649999999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zoomScaleNormal="82" workbookViewId="0">
      <selection activeCell="C8" sqref="C8:F8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285" t="s">
        <v>244</v>
      </c>
      <c r="D6" s="285"/>
      <c r="E6" s="285"/>
      <c r="F6" s="285"/>
      <c r="G6" s="46"/>
    </row>
    <row r="7" spans="3:7" x14ac:dyDescent="0.4">
      <c r="C7" s="285" t="s">
        <v>248</v>
      </c>
      <c r="D7" s="285"/>
      <c r="E7" s="285"/>
      <c r="F7" s="285"/>
      <c r="G7" s="39"/>
    </row>
    <row r="8" spans="3:7" x14ac:dyDescent="0.4">
      <c r="C8" s="285" t="s">
        <v>271</v>
      </c>
      <c r="D8" s="285"/>
      <c r="E8" s="285"/>
      <c r="F8" s="285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9" t="s">
        <v>33</v>
      </c>
      <c r="D14" s="200">
        <v>65</v>
      </c>
      <c r="E14" s="201">
        <v>0.6915</v>
      </c>
      <c r="F14" s="202">
        <v>59200965.75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29</v>
      </c>
      <c r="E16" s="187">
        <v>0.3085</v>
      </c>
      <c r="F16" s="188">
        <v>5016982.54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94</v>
      </c>
      <c r="E18" s="197">
        <f>SUM(E14:E17)</f>
        <v>1</v>
      </c>
      <c r="F18" s="198">
        <f>SUM(F14:F17)</f>
        <v>64217948.289999999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62"/>
  <sheetViews>
    <sheetView showGridLines="0" topLeftCell="D1" zoomScaleNormal="100" workbookViewId="0">
      <selection activeCell="F19" sqref="F19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46.7109375" style="38" customWidth="1"/>
    <col min="6" max="6" width="12.28515625" style="38" customWidth="1"/>
    <col min="7" max="7" width="30.7109375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296" t="s">
        <v>246</v>
      </c>
      <c r="F6" s="296"/>
      <c r="G6" s="296"/>
      <c r="H6" s="296"/>
    </row>
    <row r="7" spans="5:9" ht="19.5" customHeight="1" x14ac:dyDescent="0.4">
      <c r="E7" s="164" t="s">
        <v>247</v>
      </c>
      <c r="F7" s="164"/>
      <c r="G7" s="165"/>
      <c r="H7" s="165"/>
    </row>
    <row r="8" spans="5:9" ht="18.75" customHeight="1" x14ac:dyDescent="0.4">
      <c r="E8" s="166" t="s">
        <v>272</v>
      </c>
      <c r="F8" s="165"/>
      <c r="G8" s="165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250</v>
      </c>
      <c r="F11" s="238" t="s">
        <v>15</v>
      </c>
      <c r="G11" s="184" t="s">
        <v>18</v>
      </c>
    </row>
    <row r="12" spans="5:9" s="163" customFormat="1" ht="21" customHeight="1" thickBot="1" x14ac:dyDescent="0.4">
      <c r="E12" s="244" t="s">
        <v>261</v>
      </c>
      <c r="F12" s="247">
        <v>3</v>
      </c>
      <c r="G12" s="248">
        <v>206061.22</v>
      </c>
    </row>
    <row r="13" spans="5:9" s="163" customFormat="1" ht="21" customHeight="1" thickBot="1" x14ac:dyDescent="0.4">
      <c r="E13" s="244" t="s">
        <v>158</v>
      </c>
      <c r="F13" s="247">
        <v>1</v>
      </c>
      <c r="G13" s="248">
        <v>822.9</v>
      </c>
    </row>
    <row r="14" spans="5:9" s="163" customFormat="1" ht="21" customHeight="1" thickBot="1" x14ac:dyDescent="0.4">
      <c r="E14" s="244" t="s">
        <v>125</v>
      </c>
      <c r="F14" s="247">
        <v>2</v>
      </c>
      <c r="G14" s="248">
        <v>11848.75</v>
      </c>
    </row>
    <row r="15" spans="5:9" s="163" customFormat="1" ht="21.75" customHeight="1" thickBot="1" x14ac:dyDescent="0.4">
      <c r="E15" s="243" t="s">
        <v>131</v>
      </c>
      <c r="F15" s="249">
        <v>2</v>
      </c>
      <c r="G15" s="250">
        <v>38921.42</v>
      </c>
    </row>
    <row r="16" spans="5:9" s="163" customFormat="1" ht="21.75" customHeight="1" thickBot="1" x14ac:dyDescent="0.4">
      <c r="E16" s="243" t="s">
        <v>253</v>
      </c>
      <c r="F16" s="247">
        <v>1</v>
      </c>
      <c r="G16" s="251">
        <v>50000</v>
      </c>
    </row>
    <row r="17" spans="5:7" s="163" customFormat="1" ht="21.75" customHeight="1" thickBot="1" x14ac:dyDescent="0.4">
      <c r="E17" s="245" t="s">
        <v>172</v>
      </c>
      <c r="F17" s="252">
        <v>14</v>
      </c>
      <c r="G17" s="253">
        <v>593051.96</v>
      </c>
    </row>
    <row r="18" spans="5:7" s="163" customFormat="1" ht="21.75" customHeight="1" thickBot="1" x14ac:dyDescent="0.4">
      <c r="E18" s="267" t="s">
        <v>262</v>
      </c>
      <c r="F18" s="255">
        <v>2</v>
      </c>
      <c r="G18" s="254">
        <v>43268</v>
      </c>
    </row>
    <row r="19" spans="5:7" s="163" customFormat="1" ht="21.75" customHeight="1" thickBot="1" x14ac:dyDescent="0.4">
      <c r="E19" s="244" t="s">
        <v>255</v>
      </c>
      <c r="F19" s="247">
        <v>1</v>
      </c>
      <c r="G19" s="251">
        <v>494.34</v>
      </c>
    </row>
    <row r="20" spans="5:7" s="163" customFormat="1" ht="21.75" customHeight="1" thickBot="1" x14ac:dyDescent="0.4">
      <c r="E20" s="242" t="s">
        <v>265</v>
      </c>
      <c r="F20" s="247">
        <v>1</v>
      </c>
      <c r="G20" s="251">
        <v>5888352.3799999999</v>
      </c>
    </row>
    <row r="21" spans="5:7" s="163" customFormat="1" ht="21.75" customHeight="1" thickBot="1" x14ac:dyDescent="0.4">
      <c r="E21" s="242" t="s">
        <v>168</v>
      </c>
      <c r="F21" s="247">
        <v>2</v>
      </c>
      <c r="G21" s="251">
        <v>3879260.86</v>
      </c>
    </row>
    <row r="22" spans="5:7" s="163" customFormat="1" ht="33.75" customHeight="1" thickBot="1" x14ac:dyDescent="0.4">
      <c r="E22" s="244" t="s">
        <v>105</v>
      </c>
      <c r="F22" s="247">
        <v>2</v>
      </c>
      <c r="G22" s="251">
        <v>84389.03</v>
      </c>
    </row>
    <row r="23" spans="5:7" s="163" customFormat="1" ht="38.25" customHeight="1" thickBot="1" x14ac:dyDescent="0.4">
      <c r="E23" s="244" t="s">
        <v>269</v>
      </c>
      <c r="F23" s="247">
        <v>1</v>
      </c>
      <c r="G23" s="251">
        <v>49999</v>
      </c>
    </row>
    <row r="24" spans="5:7" s="163" customFormat="1" ht="21.75" customHeight="1" thickBot="1" x14ac:dyDescent="0.4">
      <c r="E24" s="267" t="s">
        <v>251</v>
      </c>
      <c r="F24" s="255">
        <v>2</v>
      </c>
      <c r="G24" s="254">
        <v>542000</v>
      </c>
    </row>
    <row r="25" spans="5:7" s="163" customFormat="1" ht="21.75" customHeight="1" thickBot="1" x14ac:dyDescent="0.4">
      <c r="E25" s="267" t="s">
        <v>266</v>
      </c>
      <c r="F25" s="255">
        <v>1</v>
      </c>
      <c r="G25" s="254">
        <v>950000</v>
      </c>
    </row>
    <row r="26" spans="5:7" s="163" customFormat="1" ht="21.75" customHeight="1" thickBot="1" x14ac:dyDescent="0.4">
      <c r="E26" s="244" t="s">
        <v>196</v>
      </c>
      <c r="F26" s="247">
        <v>3</v>
      </c>
      <c r="G26" s="251">
        <v>747300.84</v>
      </c>
    </row>
    <row r="27" spans="5:7" s="163" customFormat="1" ht="21.75" customHeight="1" thickBot="1" x14ac:dyDescent="0.4">
      <c r="E27" s="267" t="s">
        <v>213</v>
      </c>
      <c r="F27" s="255">
        <v>7</v>
      </c>
      <c r="G27" s="254">
        <v>389299.64</v>
      </c>
    </row>
    <row r="28" spans="5:7" s="163" customFormat="1" ht="24" customHeight="1" thickBot="1" x14ac:dyDescent="0.4">
      <c r="E28" s="244" t="s">
        <v>81</v>
      </c>
      <c r="F28" s="247">
        <v>4</v>
      </c>
      <c r="G28" s="251">
        <v>13060089.690000001</v>
      </c>
    </row>
    <row r="29" spans="5:7" s="163" customFormat="1" ht="24" customHeight="1" thickBot="1" x14ac:dyDescent="0.4">
      <c r="E29" s="244" t="s">
        <v>225</v>
      </c>
      <c r="F29" s="247">
        <v>3</v>
      </c>
      <c r="G29" s="251">
        <v>16814344.399999999</v>
      </c>
    </row>
    <row r="30" spans="5:7" s="163" customFormat="1" ht="24" customHeight="1" thickBot="1" x14ac:dyDescent="0.4">
      <c r="E30" s="268" t="s">
        <v>76</v>
      </c>
      <c r="F30" s="256">
        <v>10</v>
      </c>
      <c r="G30" s="257">
        <v>927064.19</v>
      </c>
    </row>
    <row r="31" spans="5:7" s="163" customFormat="1" ht="23.25" customHeight="1" x14ac:dyDescent="0.35">
      <c r="E31" s="269" t="s">
        <v>254</v>
      </c>
      <c r="F31" s="258">
        <v>8</v>
      </c>
      <c r="G31" s="259">
        <v>239679.9</v>
      </c>
    </row>
    <row r="32" spans="5:7" s="163" customFormat="1" ht="23.25" customHeight="1" x14ac:dyDescent="0.35">
      <c r="E32" s="270" t="s">
        <v>257</v>
      </c>
      <c r="F32" s="275">
        <v>4</v>
      </c>
      <c r="G32" s="274">
        <v>16074.9</v>
      </c>
    </row>
    <row r="33" spans="5:7" s="163" customFormat="1" ht="23.25" customHeight="1" x14ac:dyDescent="0.35">
      <c r="E33" s="271" t="s">
        <v>83</v>
      </c>
      <c r="F33" s="265">
        <v>1</v>
      </c>
      <c r="G33" s="266">
        <v>35000</v>
      </c>
    </row>
    <row r="34" spans="5:7" s="163" customFormat="1" ht="23.25" customHeight="1" thickBot="1" x14ac:dyDescent="0.4">
      <c r="E34" s="272" t="s">
        <v>267</v>
      </c>
      <c r="F34" s="263">
        <v>1</v>
      </c>
      <c r="G34" s="264">
        <v>24750</v>
      </c>
    </row>
    <row r="35" spans="5:7" s="163" customFormat="1" ht="23.25" customHeight="1" thickBot="1" x14ac:dyDescent="0.4">
      <c r="E35" s="244" t="s">
        <v>258</v>
      </c>
      <c r="F35" s="247">
        <v>1</v>
      </c>
      <c r="G35" s="251">
        <v>46406.25</v>
      </c>
    </row>
    <row r="36" spans="5:7" s="163" customFormat="1" ht="23.25" customHeight="1" thickBot="1" x14ac:dyDescent="0.4">
      <c r="E36" s="246" t="s">
        <v>252</v>
      </c>
      <c r="F36" s="247">
        <v>1</v>
      </c>
      <c r="G36" s="260">
        <v>25000</v>
      </c>
    </row>
    <row r="37" spans="5:7" s="163" customFormat="1" ht="23.25" customHeight="1" thickBot="1" x14ac:dyDescent="0.4">
      <c r="E37" s="246" t="s">
        <v>82</v>
      </c>
      <c r="F37" s="247">
        <v>6</v>
      </c>
      <c r="G37" s="260">
        <v>953924.73</v>
      </c>
    </row>
    <row r="38" spans="5:7" s="163" customFormat="1" ht="23.25" customHeight="1" thickBot="1" x14ac:dyDescent="0.4">
      <c r="E38" s="246" t="s">
        <v>259</v>
      </c>
      <c r="F38" s="247">
        <v>1</v>
      </c>
      <c r="G38" s="260">
        <v>41250</v>
      </c>
    </row>
    <row r="39" spans="5:7" s="163" customFormat="1" ht="23.25" customHeight="1" thickBot="1" x14ac:dyDescent="0.4">
      <c r="E39" s="246" t="s">
        <v>98</v>
      </c>
      <c r="F39" s="247">
        <v>2</v>
      </c>
      <c r="G39" s="260">
        <v>2553321.37</v>
      </c>
    </row>
    <row r="40" spans="5:7" s="163" customFormat="1" ht="23.25" customHeight="1" thickBot="1" x14ac:dyDescent="0.4">
      <c r="E40" s="246" t="s">
        <v>119</v>
      </c>
      <c r="F40" s="247">
        <v>1</v>
      </c>
      <c r="G40" s="260">
        <v>22403.599999999999</v>
      </c>
    </row>
    <row r="41" spans="5:7" s="163" customFormat="1" ht="23.25" customHeight="1" thickBot="1" x14ac:dyDescent="0.4">
      <c r="E41" s="246" t="s">
        <v>260</v>
      </c>
      <c r="F41" s="247">
        <v>4</v>
      </c>
      <c r="G41" s="260">
        <v>15954965.01</v>
      </c>
    </row>
    <row r="42" spans="5:7" s="163" customFormat="1" ht="23.25" customHeight="1" thickBot="1" x14ac:dyDescent="0.4">
      <c r="E42" s="246" t="s">
        <v>226</v>
      </c>
      <c r="F42" s="247">
        <v>1</v>
      </c>
      <c r="G42" s="260">
        <v>8803.91</v>
      </c>
    </row>
    <row r="43" spans="5:7" s="163" customFormat="1" ht="23.25" customHeight="1" thickBot="1" x14ac:dyDescent="0.4">
      <c r="E43" s="246" t="s">
        <v>263</v>
      </c>
      <c r="F43" s="247">
        <v>1</v>
      </c>
      <c r="G43" s="260">
        <v>19800</v>
      </c>
    </row>
    <row r="44" spans="5:7" s="163" customFormat="1" ht="23.25" customHeight="1" thickBot="1" x14ac:dyDescent="0.4">
      <c r="E44" s="273" t="s">
        <v>243</v>
      </c>
      <c r="F44" s="261">
        <f>SUM(F12:F43)</f>
        <v>94</v>
      </c>
      <c r="G44" s="262">
        <f>SUM(G12:G43)</f>
        <v>64217948.289999984</v>
      </c>
    </row>
    <row r="45" spans="5:7" s="163" customFormat="1" ht="23.25" customHeight="1" x14ac:dyDescent="0.4">
      <c r="E45" s="38"/>
      <c r="F45" s="38"/>
      <c r="G45" s="38"/>
    </row>
    <row r="46" spans="5:7" s="163" customFormat="1" ht="21.75" customHeight="1" x14ac:dyDescent="0.4">
      <c r="E46" s="38"/>
      <c r="F46" s="38"/>
      <c r="G46" s="38"/>
    </row>
    <row r="47" spans="5:7" s="163" customFormat="1" ht="24.75" customHeight="1" x14ac:dyDescent="0.4">
      <c r="E47" s="38"/>
      <c r="F47" s="38"/>
      <c r="G47" s="38"/>
    </row>
    <row r="48" spans="5:7" s="163" customFormat="1" ht="24.75" customHeight="1" x14ac:dyDescent="0.4">
      <c r="E48" s="38"/>
      <c r="F48" s="38"/>
      <c r="G48" s="38"/>
    </row>
    <row r="49" spans="5:8" s="163" customFormat="1" ht="24" customHeight="1" x14ac:dyDescent="0.4">
      <c r="E49" s="38"/>
      <c r="F49" s="38"/>
      <c r="G49" s="38"/>
    </row>
    <row r="50" spans="5:8" ht="21.75" customHeight="1" x14ac:dyDescent="0.4"/>
    <row r="51" spans="5:8" ht="24.75" customHeight="1" x14ac:dyDescent="0.4">
      <c r="H51" s="163"/>
    </row>
    <row r="52" spans="5:8" ht="21.75" customHeight="1" x14ac:dyDescent="0.4">
      <c r="H52" s="163"/>
    </row>
    <row r="53" spans="5:8" ht="21.75" customHeight="1" x14ac:dyDescent="0.4">
      <c r="H53" s="163"/>
    </row>
    <row r="54" spans="5:8" ht="21.75" customHeight="1" x14ac:dyDescent="0.4"/>
    <row r="55" spans="5:8" ht="21.75" customHeight="1" x14ac:dyDescent="0.4"/>
    <row r="56" spans="5:8" ht="36" customHeight="1" x14ac:dyDescent="0.4"/>
    <row r="57" spans="5:8" ht="21.75" customHeight="1" x14ac:dyDescent="0.4"/>
    <row r="58" spans="5:8" ht="30" customHeight="1" x14ac:dyDescent="0.4"/>
    <row r="59" spans="5:8" ht="30" customHeight="1" x14ac:dyDescent="0.4"/>
    <row r="60" spans="5:8" ht="21.75" customHeight="1" x14ac:dyDescent="0.4"/>
    <row r="61" spans="5:8" ht="21.75" customHeight="1" x14ac:dyDescent="0.4"/>
    <row r="62" spans="5:8" ht="16.149999999999999" customHeight="1" x14ac:dyDescent="0.4"/>
    <row r="63" spans="5:8" ht="34.5" customHeight="1" x14ac:dyDescent="0.4"/>
    <row r="64" spans="5:8" ht="18.75" customHeight="1" x14ac:dyDescent="0.4"/>
    <row r="65" spans="9:9" ht="18.75" customHeight="1" x14ac:dyDescent="0.4"/>
    <row r="66" spans="9:9" ht="20.25" customHeight="1" x14ac:dyDescent="0.4"/>
    <row r="67" spans="9:9" ht="21.75" customHeight="1" x14ac:dyDescent="0.4">
      <c r="I67" s="167"/>
    </row>
    <row r="68" spans="9:9" ht="21.75" customHeight="1" x14ac:dyDescent="0.4"/>
    <row r="69" spans="9:9" ht="21.75" customHeight="1" x14ac:dyDescent="0.4"/>
    <row r="70" spans="9:9" ht="21.75" customHeight="1" x14ac:dyDescent="0.4"/>
    <row r="71" spans="9:9" ht="21.75" customHeight="1" x14ac:dyDescent="0.4"/>
    <row r="72" spans="9:9" ht="18.75" customHeight="1" x14ac:dyDescent="0.4"/>
    <row r="73" spans="9:9" ht="21.75" customHeight="1" x14ac:dyDescent="0.4"/>
    <row r="74" spans="9:9" ht="21.75" customHeight="1" x14ac:dyDescent="0.4"/>
    <row r="75" spans="9:9" ht="21.75" customHeight="1" x14ac:dyDescent="0.4"/>
    <row r="76" spans="9:9" ht="18" customHeight="1" x14ac:dyDescent="0.4"/>
    <row r="77" spans="9:9" ht="21.75" customHeight="1" x14ac:dyDescent="0.4"/>
    <row r="78" spans="9:9" ht="21.75" customHeight="1" x14ac:dyDescent="0.4"/>
    <row r="79" spans="9:9" ht="20.25" customHeight="1" x14ac:dyDescent="0.4"/>
    <row r="80" spans="9:9" ht="20.25" customHeight="1" x14ac:dyDescent="0.4"/>
    <row r="81" spans="5:7" ht="20.25" customHeight="1" x14ac:dyDescent="0.4"/>
    <row r="82" spans="5:7" ht="20.25" customHeight="1" x14ac:dyDescent="0.4"/>
    <row r="83" spans="5:7" ht="20.25" customHeight="1" x14ac:dyDescent="0.4">
      <c r="G83" s="106"/>
    </row>
    <row r="84" spans="5:7" ht="20.25" customHeight="1" x14ac:dyDescent="0.4">
      <c r="G84" s="106"/>
    </row>
    <row r="85" spans="5:7" ht="20.25" customHeight="1" x14ac:dyDescent="0.4"/>
    <row r="86" spans="5:7" ht="20.25" customHeight="1" x14ac:dyDescent="0.4"/>
    <row r="87" spans="5:7" ht="20.25" customHeight="1" x14ac:dyDescent="0.4"/>
    <row r="88" spans="5:7" ht="20.25" customHeight="1" x14ac:dyDescent="0.4"/>
    <row r="89" spans="5:7" ht="20.25" customHeight="1" x14ac:dyDescent="0.4"/>
    <row r="90" spans="5:7" ht="20.25" customHeight="1" x14ac:dyDescent="0.4">
      <c r="E90" s="42"/>
    </row>
    <row r="91" spans="5:7" ht="20.25" customHeight="1" x14ac:dyDescent="0.4">
      <c r="E91" s="42"/>
    </row>
    <row r="92" spans="5:7" ht="20.25" customHeight="1" x14ac:dyDescent="0.4"/>
    <row r="93" spans="5:7" ht="20.25" customHeight="1" x14ac:dyDescent="0.4"/>
    <row r="94" spans="5:7" ht="20.25" customHeight="1" x14ac:dyDescent="0.4"/>
    <row r="95" spans="5:7" ht="20.25" customHeight="1" x14ac:dyDescent="0.4"/>
    <row r="96" spans="5:7" ht="20.25" customHeight="1" x14ac:dyDescent="0.4"/>
    <row r="97" ht="20.25" customHeight="1" x14ac:dyDescent="0.4"/>
    <row r="98" ht="20.25" customHeight="1" x14ac:dyDescent="0.4"/>
    <row r="99" ht="20.25" customHeight="1" x14ac:dyDescent="0.4"/>
    <row r="100" ht="20.25" customHeight="1" x14ac:dyDescent="0.4"/>
    <row r="101" ht="20.25" customHeight="1" x14ac:dyDescent="0.4"/>
    <row r="102" ht="20.25" customHeight="1" x14ac:dyDescent="0.4"/>
    <row r="103" ht="20.25" customHeight="1" x14ac:dyDescent="0.4"/>
    <row r="104" ht="20.25" customHeight="1" x14ac:dyDescent="0.4"/>
    <row r="105" ht="20.25" customHeight="1" x14ac:dyDescent="0.4"/>
    <row r="106" ht="20.25" customHeight="1" x14ac:dyDescent="0.4"/>
    <row r="107" ht="20.25" customHeight="1" x14ac:dyDescent="0.4"/>
    <row r="108" ht="20.25" customHeight="1" x14ac:dyDescent="0.4"/>
    <row r="109" ht="20.25" customHeight="1" x14ac:dyDescent="0.4"/>
    <row r="110" ht="20.25" customHeight="1" x14ac:dyDescent="0.4"/>
    <row r="111" ht="20.25" customHeight="1" x14ac:dyDescent="0.4"/>
    <row r="112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6.25" customHeight="1" x14ac:dyDescent="0.4"/>
    <row r="120" ht="21.75" customHeight="1" x14ac:dyDescent="0.4"/>
    <row r="121" ht="21.75" customHeight="1" x14ac:dyDescent="0.4"/>
    <row r="122" ht="21" customHeight="1" x14ac:dyDescent="0.4"/>
    <row r="123" ht="21" customHeight="1" x14ac:dyDescent="0.4"/>
    <row r="124" ht="21" customHeight="1" x14ac:dyDescent="0.4"/>
    <row r="125" ht="21.75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0.25" customHeight="1" x14ac:dyDescent="0.4"/>
    <row r="138" ht="20.25" customHeight="1" x14ac:dyDescent="0.4"/>
    <row r="139" ht="20.25" customHeight="1" x14ac:dyDescent="0.4"/>
    <row r="140" ht="20.25" customHeight="1" x14ac:dyDescent="0.4"/>
    <row r="141" ht="18.75" customHeight="1" x14ac:dyDescent="0.4"/>
    <row r="142" ht="18.75" customHeight="1" x14ac:dyDescent="0.4"/>
    <row r="143" ht="18.75" customHeight="1" x14ac:dyDescent="0.4"/>
    <row r="144" ht="21.75" customHeight="1" x14ac:dyDescent="0.4"/>
    <row r="145" ht="29.25" customHeight="1" x14ac:dyDescent="0.4"/>
    <row r="159" ht="27.75" customHeight="1" x14ac:dyDescent="0.4"/>
    <row r="160" ht="27.75" customHeight="1" x14ac:dyDescent="0.4"/>
    <row r="161" ht="25.5" customHeight="1" x14ac:dyDescent="0.4"/>
    <row r="162" ht="25.5" customHeight="1" x14ac:dyDescent="0.4"/>
  </sheetData>
  <mergeCells count="1">
    <mergeCell ref="E6:H6"/>
  </mergeCells>
  <pageMargins left="0" right="0" top="0" bottom="0" header="0" footer="0"/>
  <pageSetup paperSize="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R12" sqref="R12"/>
    </sheetView>
  </sheetViews>
  <sheetFormatPr baseColWidth="10" defaultRowHeight="15" x14ac:dyDescent="0.25"/>
  <sheetData>
    <row r="1" spans="1:2" x14ac:dyDescent="0.25">
      <c r="A1" t="s">
        <v>242</v>
      </c>
      <c r="B1">
        <v>65</v>
      </c>
    </row>
    <row r="2" spans="1:2" x14ac:dyDescent="0.25">
      <c r="A2" t="s">
        <v>249</v>
      </c>
      <c r="B2">
        <v>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297" t="s">
        <v>73</v>
      </c>
      <c r="C5" s="297"/>
      <c r="D5" s="297"/>
    </row>
    <row r="6" spans="2:7" ht="30" x14ac:dyDescent="0.4">
      <c r="B6" s="297" t="s">
        <v>47</v>
      </c>
      <c r="C6" s="297"/>
      <c r="D6" s="297"/>
    </row>
    <row r="7" spans="2:7" ht="29.25" x14ac:dyDescent="0.4">
      <c r="B7" s="298" t="s">
        <v>124</v>
      </c>
      <c r="C7" s="298"/>
      <c r="D7" s="298"/>
    </row>
    <row r="8" spans="2:7" ht="30" x14ac:dyDescent="0.4">
      <c r="B8" s="299" t="s">
        <v>128</v>
      </c>
      <c r="C8" s="299"/>
      <c r="D8" s="299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284" t="s">
        <v>239</v>
      </c>
      <c r="D1" s="284"/>
      <c r="E1" s="284"/>
    </row>
    <row r="2" spans="1:6" x14ac:dyDescent="0.25">
      <c r="C2" s="284" t="s">
        <v>124</v>
      </c>
      <c r="D2" s="284"/>
      <c r="E2" s="284"/>
    </row>
    <row r="3" spans="1:6" x14ac:dyDescent="0.25">
      <c r="C3" s="284" t="s">
        <v>232</v>
      </c>
      <c r="D3" s="284"/>
      <c r="E3" s="284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78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79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78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80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80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80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79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81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82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283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78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79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78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79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78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80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80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80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80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80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80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80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80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80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80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80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80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80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80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80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80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80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80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80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79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78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79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78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80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80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79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78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80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80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80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80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80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80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80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80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79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78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79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78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80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80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80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80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80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80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79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78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80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80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79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78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80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80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79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78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80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79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78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80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80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80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79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78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79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78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80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80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80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80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80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80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80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80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80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80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80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80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80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80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80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80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80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80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79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81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82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283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78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80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80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80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80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79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78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80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80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80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80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80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80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80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80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80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80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80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80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80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80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80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80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79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78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80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80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80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80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79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78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79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78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79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78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79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78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80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79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78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80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79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78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80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79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78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80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80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79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view="pageLayout" zoomScale="68" zoomScaleNormal="100" zoomScalePageLayoutView="68" workbookViewId="0">
      <selection activeCell="D7" sqref="D7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285" t="s">
        <v>68</v>
      </c>
      <c r="C4" s="285"/>
      <c r="D4" s="285"/>
      <c r="E4" s="285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285" t="s">
        <v>73</v>
      </c>
      <c r="C8" s="285"/>
      <c r="D8" s="285"/>
      <c r="E8" s="285"/>
      <c r="F8" s="46"/>
    </row>
    <row r="9" spans="2:8" x14ac:dyDescent="0.4">
      <c r="B9" s="285" t="s">
        <v>47</v>
      </c>
      <c r="C9" s="285"/>
      <c r="D9" s="285"/>
      <c r="E9" s="285"/>
      <c r="F9" s="46"/>
    </row>
    <row r="10" spans="2:8" x14ac:dyDescent="0.4">
      <c r="B10" s="285" t="s">
        <v>50</v>
      </c>
      <c r="C10" s="285"/>
      <c r="D10" s="285"/>
      <c r="E10" s="285"/>
      <c r="F10" s="46"/>
    </row>
    <row r="11" spans="2:8" x14ac:dyDescent="0.4">
      <c r="B11" s="285" t="s">
        <v>67</v>
      </c>
      <c r="C11" s="285"/>
      <c r="D11" s="285"/>
      <c r="E11" s="285"/>
      <c r="F11" s="46"/>
    </row>
    <row r="12" spans="2:8" x14ac:dyDescent="0.4">
      <c r="B12" s="285" t="s">
        <v>268</v>
      </c>
      <c r="C12" s="285"/>
      <c r="D12" s="285"/>
      <c r="E12" s="285"/>
      <c r="F12" s="46"/>
    </row>
    <row r="13" spans="2:8" x14ac:dyDescent="0.4">
      <c r="B13" s="46"/>
      <c r="C13" s="46"/>
      <c r="D13" s="46"/>
      <c r="E13" s="46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75</v>
      </c>
      <c r="D17" s="226">
        <v>54461234.869999997</v>
      </c>
      <c r="E17" s="224">
        <v>0.79790000000000005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3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19</v>
      </c>
      <c r="D19" s="227">
        <v>9756713.4199999999</v>
      </c>
      <c r="E19" s="224">
        <v>0.2021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94</v>
      </c>
      <c r="D21" s="228">
        <f>SUM(D17:D20)</f>
        <v>64217948.289999999</v>
      </c>
      <c r="E21" s="225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6">
    <mergeCell ref="B11:E11"/>
    <mergeCell ref="B4:E4"/>
    <mergeCell ref="B8:E8"/>
    <mergeCell ref="B9:E9"/>
    <mergeCell ref="B12:E12"/>
    <mergeCell ref="B10:E10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85" t="s">
        <v>61</v>
      </c>
      <c r="C5" s="285"/>
      <c r="D5" s="285"/>
      <c r="E5" s="285"/>
      <c r="F5" s="285"/>
      <c r="G5" s="285"/>
      <c r="H5" s="285"/>
      <c r="I5" s="285"/>
    </row>
    <row r="6" spans="2:12" ht="30.75" customHeight="1" x14ac:dyDescent="0.4">
      <c r="B6" s="285" t="s">
        <v>69</v>
      </c>
      <c r="C6" s="285"/>
      <c r="D6" s="285"/>
      <c r="E6" s="285"/>
      <c r="F6" s="285"/>
      <c r="G6" s="285"/>
      <c r="H6" s="285"/>
      <c r="I6" s="285"/>
    </row>
    <row r="7" spans="2:12" x14ac:dyDescent="0.4">
      <c r="B7" s="285" t="s">
        <v>46</v>
      </c>
      <c r="C7" s="285"/>
      <c r="D7" s="285"/>
      <c r="E7" s="285"/>
      <c r="F7" s="285"/>
      <c r="G7" s="285"/>
      <c r="H7" s="285"/>
      <c r="I7" s="285"/>
    </row>
    <row r="8" spans="2:12" x14ac:dyDescent="0.4">
      <c r="B8" s="285" t="s">
        <v>47</v>
      </c>
      <c r="C8" s="285"/>
      <c r="D8" s="285"/>
      <c r="E8" s="285"/>
      <c r="F8" s="285"/>
      <c r="G8" s="285"/>
      <c r="H8" s="285"/>
      <c r="I8" s="285"/>
    </row>
    <row r="9" spans="2:12" x14ac:dyDescent="0.4">
      <c r="B9" s="286" t="s">
        <v>65</v>
      </c>
      <c r="C9" s="286"/>
      <c r="D9" s="286"/>
      <c r="E9" s="286"/>
      <c r="F9" s="286"/>
      <c r="G9" s="286"/>
      <c r="H9" s="286"/>
      <c r="I9" s="286"/>
    </row>
    <row r="10" spans="2:12" x14ac:dyDescent="0.4">
      <c r="B10" s="287" t="s">
        <v>60</v>
      </c>
      <c r="C10" s="287"/>
      <c r="D10" s="287"/>
      <c r="E10" s="287"/>
      <c r="F10" s="287"/>
      <c r="G10" s="287"/>
      <c r="H10" s="287"/>
      <c r="I10" s="287"/>
    </row>
    <row r="11" spans="2:12" x14ac:dyDescent="0.4">
      <c r="B11" s="290" t="s">
        <v>48</v>
      </c>
      <c r="C11" s="288" t="s">
        <v>66</v>
      </c>
      <c r="D11" s="288"/>
      <c r="E11" s="288"/>
      <c r="F11" s="288"/>
      <c r="G11" s="288"/>
      <c r="H11" s="289" t="s">
        <v>63</v>
      </c>
      <c r="I11" s="289"/>
    </row>
    <row r="12" spans="2:12" x14ac:dyDescent="0.4">
      <c r="B12" s="290"/>
      <c r="C12" s="288">
        <v>2014</v>
      </c>
      <c r="D12" s="288"/>
      <c r="E12" s="41"/>
      <c r="F12" s="288">
        <v>2015</v>
      </c>
      <c r="G12" s="288"/>
      <c r="H12" s="289"/>
      <c r="I12" s="289"/>
    </row>
    <row r="13" spans="2:12" ht="98.25" x14ac:dyDescent="0.4">
      <c r="B13" s="290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10:I10"/>
    <mergeCell ref="C12:D12"/>
    <mergeCell ref="F12:G12"/>
    <mergeCell ref="C11:G11"/>
    <mergeCell ref="H11:I12"/>
    <mergeCell ref="B11:B13"/>
    <mergeCell ref="B5:I5"/>
    <mergeCell ref="B7:I7"/>
    <mergeCell ref="B8:I8"/>
    <mergeCell ref="B9:I9"/>
    <mergeCell ref="B6:I6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85" t="s">
        <v>62</v>
      </c>
      <c r="C5" s="285"/>
      <c r="D5" s="285"/>
    </row>
    <row r="6" spans="2:5" x14ac:dyDescent="0.4">
      <c r="B6" s="285" t="s">
        <v>46</v>
      </c>
      <c r="C6" s="285"/>
      <c r="D6" s="285"/>
      <c r="E6" s="46"/>
    </row>
    <row r="7" spans="2:5" x14ac:dyDescent="0.4">
      <c r="B7" s="285" t="s">
        <v>47</v>
      </c>
      <c r="C7" s="285"/>
      <c r="D7" s="285"/>
      <c r="E7" s="46"/>
    </row>
    <row r="8" spans="2:5" x14ac:dyDescent="0.4">
      <c r="B8" s="286" t="s">
        <v>50</v>
      </c>
      <c r="C8" s="285"/>
      <c r="D8" s="285"/>
      <c r="E8" s="46"/>
    </row>
    <row r="9" spans="2:5" x14ac:dyDescent="0.4">
      <c r="B9" s="286" t="s">
        <v>58</v>
      </c>
      <c r="C9" s="285"/>
      <c r="D9" s="285"/>
      <c r="E9" s="46"/>
    </row>
    <row r="10" spans="2:5" x14ac:dyDescent="0.4">
      <c r="B10" s="286" t="s">
        <v>60</v>
      </c>
      <c r="C10" s="285"/>
      <c r="D10" s="285"/>
      <c r="E10" s="46"/>
    </row>
    <row r="11" spans="2:5" x14ac:dyDescent="0.4">
      <c r="B11" s="286">
        <v>2015</v>
      </c>
      <c r="C11" s="286"/>
      <c r="D11" s="286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3"/>
  <sheetViews>
    <sheetView showGridLines="0" zoomScale="60" zoomScaleNormal="60" workbookViewId="0">
      <selection activeCell="C21" sqref="C21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285"/>
      <c r="C1" s="285"/>
      <c r="D1" s="285"/>
      <c r="E1" s="285"/>
      <c r="F1" s="46"/>
    </row>
    <row r="2" spans="2:6" x14ac:dyDescent="0.4">
      <c r="B2" s="285"/>
      <c r="C2" s="285"/>
      <c r="D2" s="285"/>
      <c r="E2" s="285"/>
      <c r="F2" s="46"/>
    </row>
    <row r="3" spans="2:6" x14ac:dyDescent="0.4">
      <c r="B3" s="285"/>
      <c r="C3" s="285"/>
      <c r="D3" s="285"/>
      <c r="E3" s="285"/>
      <c r="F3" s="46"/>
    </row>
    <row r="4" spans="2:6" x14ac:dyDescent="0.4">
      <c r="B4" s="292" t="s">
        <v>73</v>
      </c>
      <c r="C4" s="292"/>
      <c r="D4" s="292"/>
      <c r="E4" s="292"/>
    </row>
    <row r="5" spans="2:6" ht="30" customHeight="1" x14ac:dyDescent="0.4">
      <c r="B5" s="292" t="s">
        <v>47</v>
      </c>
      <c r="C5" s="292"/>
      <c r="D5" s="292"/>
      <c r="E5" s="292"/>
    </row>
    <row r="6" spans="2:6" x14ac:dyDescent="0.4">
      <c r="B6" s="292" t="s">
        <v>59</v>
      </c>
      <c r="C6" s="292"/>
      <c r="D6" s="292"/>
      <c r="E6" s="292"/>
    </row>
    <row r="7" spans="2:6" ht="30.75" thickBot="1" x14ac:dyDescent="0.45">
      <c r="B7" s="292" t="s">
        <v>270</v>
      </c>
      <c r="C7" s="295"/>
      <c r="D7" s="295"/>
      <c r="E7" s="295"/>
    </row>
    <row r="8" spans="2:6" ht="30.75" thickBot="1" x14ac:dyDescent="0.45">
      <c r="B8" s="293" t="s">
        <v>49</v>
      </c>
      <c r="C8" s="294"/>
      <c r="D8" s="194" t="s">
        <v>15</v>
      </c>
      <c r="E8" s="195" t="s">
        <v>18</v>
      </c>
    </row>
    <row r="9" spans="2:6" ht="35.1" hidden="1" customHeight="1" x14ac:dyDescent="0.4">
      <c r="B9" s="204" t="s">
        <v>55</v>
      </c>
      <c r="C9" s="205" t="s">
        <v>56</v>
      </c>
      <c r="D9" s="206">
        <v>5</v>
      </c>
      <c r="E9" s="207">
        <v>25365657.84</v>
      </c>
    </row>
    <row r="10" spans="2:6" ht="12" customHeight="1" thickBot="1" x14ac:dyDescent="0.45">
      <c r="B10" s="208"/>
      <c r="C10" s="209"/>
      <c r="D10" s="210"/>
      <c r="E10" s="211"/>
    </row>
    <row r="11" spans="2:6" ht="34.5" customHeight="1" thickBot="1" x14ac:dyDescent="0.45">
      <c r="B11" s="212" t="s">
        <v>245</v>
      </c>
      <c r="C11" s="213" t="s">
        <v>51</v>
      </c>
      <c r="D11" s="214">
        <v>62</v>
      </c>
      <c r="E11" s="215">
        <v>1701509.53</v>
      </c>
    </row>
    <row r="12" spans="2:6" ht="10.9" customHeight="1" thickBot="1" x14ac:dyDescent="0.45">
      <c r="B12" s="216"/>
      <c r="C12" s="217"/>
      <c r="D12" s="218"/>
      <c r="E12" s="219"/>
    </row>
    <row r="13" spans="2:6" ht="34.5" customHeight="1" thickBot="1" x14ac:dyDescent="0.45">
      <c r="B13" s="212" t="s">
        <v>9</v>
      </c>
      <c r="C13" s="213" t="s">
        <v>52</v>
      </c>
      <c r="D13" s="214">
        <v>22</v>
      </c>
      <c r="E13" s="215">
        <v>33645144.649999999</v>
      </c>
    </row>
    <row r="14" spans="2:6" ht="15.75" customHeight="1" thickBot="1" x14ac:dyDescent="0.45">
      <c r="B14" s="216"/>
      <c r="C14" s="217"/>
      <c r="D14" s="218"/>
      <c r="E14" s="219"/>
    </row>
    <row r="15" spans="2:6" ht="32.25" customHeight="1" thickBot="1" x14ac:dyDescent="0.45">
      <c r="B15" s="212" t="s">
        <v>25</v>
      </c>
      <c r="C15" s="213" t="s">
        <v>53</v>
      </c>
      <c r="D15" s="214">
        <v>5</v>
      </c>
      <c r="E15" s="215">
        <v>26195528.940000001</v>
      </c>
    </row>
    <row r="16" spans="2:6" ht="12" customHeight="1" thickBot="1" x14ac:dyDescent="0.45">
      <c r="B16" s="216"/>
      <c r="C16" s="217"/>
      <c r="D16" s="218"/>
      <c r="E16" s="219"/>
    </row>
    <row r="17" spans="2:6" ht="31.5" customHeight="1" thickBot="1" x14ac:dyDescent="0.45">
      <c r="B17" s="212" t="str">
        <f>'[1]tipo de acto'!$B$26</f>
        <v>Licitación Abreviada Mejor Valor</v>
      </c>
      <c r="C17" s="213" t="s">
        <v>56</v>
      </c>
      <c r="D17" s="214">
        <v>2</v>
      </c>
      <c r="E17" s="215">
        <v>1821569.07</v>
      </c>
    </row>
    <row r="18" spans="2:6" ht="14.25" customHeight="1" thickBot="1" x14ac:dyDescent="0.45">
      <c r="B18" s="216"/>
      <c r="C18" s="229"/>
      <c r="D18" s="230"/>
      <c r="E18" s="231"/>
    </row>
    <row r="19" spans="2:6" ht="27" customHeight="1" thickBot="1" x14ac:dyDescent="0.45">
      <c r="B19" s="237" t="str">
        <f>'[1]tipo de acto'!$B$18</f>
        <v>Subasta</v>
      </c>
      <c r="C19" s="232" t="s">
        <v>256</v>
      </c>
      <c r="D19" s="214">
        <v>2</v>
      </c>
      <c r="E19" s="215">
        <v>42203.6</v>
      </c>
    </row>
    <row r="20" spans="2:6" ht="14.25" customHeight="1" thickBot="1" x14ac:dyDescent="0.45">
      <c r="B20" s="176"/>
      <c r="C20" s="240"/>
      <c r="D20" s="174"/>
      <c r="E20" s="241"/>
    </row>
    <row r="21" spans="2:6" ht="27" customHeight="1" thickBot="1" x14ac:dyDescent="0.45">
      <c r="B21" s="237" t="s">
        <v>264</v>
      </c>
      <c r="C21" s="239"/>
      <c r="D21" s="214">
        <v>1</v>
      </c>
      <c r="E21" s="215">
        <v>811992.5</v>
      </c>
    </row>
    <row r="22" spans="2:6" ht="13.5" customHeight="1" thickBot="1" x14ac:dyDescent="0.45">
      <c r="B22" s="233"/>
      <c r="C22" s="234"/>
      <c r="D22" s="235"/>
      <c r="E22" s="236"/>
    </row>
    <row r="23" spans="2:6" ht="43.5" customHeight="1" thickBot="1" x14ac:dyDescent="0.45">
      <c r="B23" s="220" t="s">
        <v>2</v>
      </c>
      <c r="C23" s="221"/>
      <c r="D23" s="222">
        <f>SUM(D11:D22)</f>
        <v>94</v>
      </c>
      <c r="E23" s="223">
        <f>SUM(E11:E22)</f>
        <v>64217948.290000007</v>
      </c>
    </row>
    <row r="24" spans="2:6" ht="12.75" customHeight="1" x14ac:dyDescent="0.4">
      <c r="B24" s="291"/>
      <c r="C24" s="291"/>
      <c r="D24" s="291"/>
      <c r="E24" s="291"/>
    </row>
    <row r="25" spans="2:6" ht="45.75" customHeight="1" x14ac:dyDescent="0.4">
      <c r="B25" s="46"/>
      <c r="C25" s="46"/>
      <c r="D25" s="46"/>
      <c r="E25" s="46"/>
    </row>
    <row r="26" spans="2:6" ht="15.75" customHeight="1" x14ac:dyDescent="0.4"/>
    <row r="27" spans="2:6" ht="36.75" customHeight="1" x14ac:dyDescent="0.4"/>
    <row r="28" spans="2:6" ht="15" customHeight="1" x14ac:dyDescent="0.4"/>
    <row r="30" spans="2:6" ht="17.25" customHeight="1" x14ac:dyDescent="0.4"/>
    <row r="31" spans="2:6" ht="27.75" customHeight="1" x14ac:dyDescent="0.4"/>
    <row r="32" spans="2:6" ht="39.75" customHeight="1" x14ac:dyDescent="0.4">
      <c r="F32" s="46"/>
    </row>
    <row r="33" spans="6:6" ht="22.5" customHeight="1" x14ac:dyDescent="0.4">
      <c r="F33" s="46"/>
    </row>
  </sheetData>
  <mergeCells count="9">
    <mergeCell ref="B24:E24"/>
    <mergeCell ref="B1:E1"/>
    <mergeCell ref="B2:E2"/>
    <mergeCell ref="B3:E3"/>
    <mergeCell ref="B4:E4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B94D5C-A59D-42F5-8EEB-86E0D0843DD0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30967b68-110e-4ce4-9c0a-a4d9d9e6f547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2023-03-03T20:23:16Z</cp:lastPrinted>
  <dcterms:created xsi:type="dcterms:W3CDTF">2015-05-27T20:39:48Z</dcterms:created>
  <dcterms:modified xsi:type="dcterms:W3CDTF">2023-06-05T14:53:48Z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