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01082DFB-A1CC-4490-8564-2B1C9A475C8E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externalReferences>
    <externalReference r:id="rId17"/>
  </externalReference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6" i="7" l="1"/>
  <c r="F76" i="7"/>
  <c r="C21" i="10"/>
  <c r="E25" i="6"/>
  <c r="D25" i="6"/>
  <c r="B17" i="6"/>
  <c r="B19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<sst xmlns="http://schemas.openxmlformats.org/spreadsheetml/2006/main" count="3283" uniqueCount="298">
  <si>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</si>
  <si>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</si>
  <si>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</si>
  <si>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</si>
  <si>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</si>
  <si>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</si>
  <si>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</si>
  <si>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</si>
  <si>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</si>
  <si>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</si>
  <si>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</si>
  <si>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</si>
  <si>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</si>
  <si>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</si>
  <si>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</si>
  <si>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</si>
  <si>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</si>
  <si>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</si>
  <si>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</si>
  <si>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</si>
  <si>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</si>
  <si>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</si>
  <si>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</si>
  <si>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</si>
  <si>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</si>
  <si>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</si>
  <si>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</si>
  <si>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</si>
  <si>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</si>
  <si>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</si>
  <si>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</si>
  <si>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</si>
  <si>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</si>
  <si>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</si>
  <si>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</si>
  <si>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</si>
  <si>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</si>
  <si>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</si>
  <si>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</si>
  <si>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</si>
  <si>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</si>
  <si>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</si>
  <si>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</si>
  <si>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</si>
  <si>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</si>
  <si>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</si>
  <si>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</si>
  <si>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</si>
  <si>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</si>
  <si>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</si>
  <si>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</si>
  <si>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</si>
  <si>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</si>
  <si>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</si>
  <si>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</si>
  <si>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</si>
  <si>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</si>
  <si>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</si>
  <si>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</si>
  <si>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</si>
  <si>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</si>
  <si>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</si>
  <si>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</si>
  <si>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</si>
  <si>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</si>
  <si>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</si>
  <si>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</si>
  <si>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</si>
  <si>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</si>
  <si>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</si>
  <si>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</si>
  <si>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</si>
  <si>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</si>
  <si>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</si>
  <si>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</si>
  <si>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</si>
  <si>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</si>
  <si>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</si>
  <si>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</si>
  <si>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</si>
  <si>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</si>
  <si>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</si>
  <si>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</si>
  <si>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</si>
  <si>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</si>
  <si>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</si>
  <si>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</si>
  <si>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</si>
  <si>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</si>
  <si>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</si>
  <si>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</si>
  <si>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</si>
  <si>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</si>
  <si>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</si>
  <si>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</si>
  <si>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</si>
  <si>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</si>
  <si>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</si>
  <si>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</si>
  <si>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</si>
  <si>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</si>
  <si>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</si>
  <si>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</si>
  <si>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</si>
  <si>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</si>
  <si>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</si>
  <si>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</si>
  <si>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</si>
  <si>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</si>
  <si>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</si>
  <si>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</si>
  <si>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</si>
  <si>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</si>
  <si>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</si>
  <si>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</si>
  <si>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</si>
  <si>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</si>
  <si>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</si>
  <si>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</si>
  <si>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</si>
  <si>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</si>
  <si>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</si>
  <si>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</si>
  <si>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</si>
  <si>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</si>
  <si>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</si>
  <si>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</si>
  <si>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</si>
  <si>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</si>
  <si>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</si>
  <si>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</si>
  <si>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</si>
  <si>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</si>
  <si>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</si>
  <si>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</si>
  <si>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</si>
  <si>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</si>
  <si>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</si>
  <si>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</si>
  <si>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</si>
  <si>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</si>
  <si>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</si>
  <si>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</si>
  <si>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</si>
  <si>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</si>
  <si>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</si>
  <si>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</si>
  <si>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</si>
  <si>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</si>
  <si>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</si>
  <si>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</si>
  <si>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</si>
  <si>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</si>
  <si>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</si>
  <si>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</si>
  <si>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</si>
  <si>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</si>
  <si>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</si>
  <si>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</si>
  <si>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</si>
  <si>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</si>
  <si>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</si>
  <si>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</si>
  <si>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</si>
  <si>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</si>
  <si>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</si>
  <si>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</si>
  <si>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</si>
  <si>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</si>
  <si>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</si>
  <si>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</si>
  <si>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</si>
  <si>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</si>
  <si>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</si>
  <si>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</si>
  <si>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</si>
  <si>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</si>
  <si>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</si>
  <si>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</si>
  <si>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</si>
  <si>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</si>
  <si>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</si>
  <si>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</si>
  <si>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</si>
  <si>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</si>
  <si>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</si>
  <si>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</si>
  <si>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</si>
  <si>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</si>
  <si>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</si>
  <si>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</si>
  <si>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</si>
  <si>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</si>
  <si>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</si>
  <si>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</si>
  <si>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</si>
  <si>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</si>
  <si>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</si>
  <si>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</si>
  <si>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</si>
  <si>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</si>
  <si>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</si>
  <si>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</si>
  <si>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</si>
  <si>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</si>
  <si>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</si>
  <si>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</si>
  <si>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</si>
  <si>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</si>
  <si>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</si>
  <si>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</si>
  <si>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</si>
  <si>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</si>
  <si>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</si>
  <si>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</si>
  <si>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</si>
  <si>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</si>
  <si>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</si>
  <si>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</si>
  <si>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</si>
  <si>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</si>
  <si>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</si>
  <si>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</si>
  <si>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</si>
  <si>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</si>
  <si>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</si>
  <si>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</si>
  <si>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</si>
  <si>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</si>
  <si>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</si>
  <si>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</si>
  <si>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</si>
  <si>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</si>
  <si>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</si>
  <si>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</si>
  <si>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</si>
  <si>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</si>
  <si>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</si>
  <si>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</si>
  <si>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</si>
  <si>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</si>
  <si>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</si>
  <si>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</si>
  <si>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</si>
  <si>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</si>
  <si>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</si>
  <si>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                     Tribunal Administrativo de Contrataciones Públicas</t>
  </si>
  <si>
    <t xml:space="preserve">                                             Instituciones Recurridas</t>
  </si>
  <si>
    <t xml:space="preserve">Recursos Fallados  y en Trámite </t>
  </si>
  <si>
    <t>EN TRÁMITE</t>
  </si>
  <si>
    <t>Entidad</t>
  </si>
  <si>
    <t>MINISTERIO DE AMBIENTE</t>
  </si>
  <si>
    <t>MUNICIPIO DE GUALACA</t>
  </si>
  <si>
    <t xml:space="preserve">CAJA DE AHORROS </t>
  </si>
  <si>
    <t>MINISTERIO DE SEGURIDAD PÚBLICA</t>
  </si>
  <si>
    <t xml:space="preserve">CONTRALORÍA GENERAL DE LA REPÚBLICA </t>
  </si>
  <si>
    <t>SB</t>
  </si>
  <si>
    <t>MINISTERIO PÚBLICO</t>
  </si>
  <si>
    <t>MUNICIPIO DE CAÑAZAS</t>
  </si>
  <si>
    <t>MUNICIPIO DE SANTA FÉ</t>
  </si>
  <si>
    <t>TRANSPORTE MASIVO DE PANAMÁ</t>
  </si>
  <si>
    <t>AEROPUERTO INTERNACIONAL DE TOCUMEN, S.A.</t>
  </si>
  <si>
    <t>CENTRO NACIONAL DE METROLOGÍA AIP</t>
  </si>
  <si>
    <t>UNIVERSIDAD DE PANAMÁ</t>
  </si>
  <si>
    <t>Procedimiento Especial de Contratación</t>
  </si>
  <si>
    <t>EMPRESA DE TRANSMISIÓN ELÉCTRICA</t>
  </si>
  <si>
    <t>MINISTERIO DE ECONOMÍA Y FINANZAS</t>
  </si>
  <si>
    <t>MUNICIPIO DE CALOBRE</t>
  </si>
  <si>
    <t>AUTORIDAD AERONÁUTICA CIVIL</t>
  </si>
  <si>
    <t>INSTITUTO NACIONAL DE LA MUJER</t>
  </si>
  <si>
    <t>MIMISTERIO DE DESARROLLO AGROPECUARIO</t>
  </si>
  <si>
    <t xml:space="preserve">SISTEMA ESTATAL DE RADIO Y TELEVISIÓN </t>
  </si>
  <si>
    <t>UNIVERSIDAD MARÍTIMA INTERNACIONAL DE PANAMÁ</t>
  </si>
  <si>
    <t>MUNICIPIO OMAR TORRIJOS</t>
  </si>
  <si>
    <t>INSTITUTO PANAMEÑO DE HABILITACIÓN ESPECIAL (IPHE)</t>
  </si>
  <si>
    <t>UNIVERSIDAD DE LAS AMERICAS (UDELAS)</t>
  </si>
  <si>
    <t>AUTORIDAD DE TRÁNSITO Y TRANSPORTE TERRESTRE</t>
  </si>
  <si>
    <t>INSTITUTO DE INNOVACIÓN AGROPECUARIA</t>
  </si>
  <si>
    <t>INDICASAT-AIP</t>
  </si>
  <si>
    <t>INSTITUTO DE SEGURO AGROPECUARIO</t>
  </si>
  <si>
    <t>AUTORIDAD NACIONAL DE ADUANAS</t>
  </si>
  <si>
    <t>AUTORIDA NACIONAL DE LOS SERVICIOS PÚBLICOS</t>
  </si>
  <si>
    <t>FISCALÍA GENERAL DE CUENTAS</t>
  </si>
  <si>
    <t>MINISTERIO DE GOBIERNO</t>
  </si>
  <si>
    <t>MINISTERIO DE VIVIENDA Y ORDENAMENTO TERRITORIAL</t>
  </si>
  <si>
    <t>SECRETARÍA NACIONAL DE NIÑEZ, ADOLESCENCIA Y FAMILIA (SENNIAF)</t>
  </si>
  <si>
    <t xml:space="preserve">ZONA LIBRE DE COLÓN </t>
  </si>
  <si>
    <t>Convenio Marco</t>
  </si>
  <si>
    <t>AUTORIDAD PANAMEÑA DE SEGURIDAD DE ALIMENTOS</t>
  </si>
  <si>
    <t>MINISTERIO DE LA MUJER</t>
  </si>
  <si>
    <t>REGISTRO PÚBLICO DE PANAMÁ</t>
  </si>
  <si>
    <t xml:space="preserve">                                del 01 de Enero al 30 de Noviembre de 2023</t>
  </si>
  <si>
    <t>AUTORIDAD D E LOS RECURSOS ACUÁTICOS DE PANAMÁ</t>
  </si>
  <si>
    <t>INSTITUTO CONMEMORATIVO GORGAS DE LA SALUD</t>
  </si>
  <si>
    <t>METRO DE PANAMÁ , S.A.</t>
  </si>
  <si>
    <t>del 01 de Enero al 30 noviembre de 2023</t>
  </si>
  <si>
    <t>del  01 de Enero al 30 de Noviembre  de 2023</t>
  </si>
  <si>
    <t>del 01 de Enero 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</si>
</sst>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3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2" fillId="8" borderId="19" xfId="0" applyFont="1" applyFill="1" applyBorder="1" applyAlignment="1">
      <alignment horizontal="center"/>
    </xf>
    <xf numFmtId="0" fontId="10" fillId="0" borderId="17" xfId="0" applyFont="1" applyBorder="1"/>
    <xf numFmtId="0" fontId="32" fillId="0" borderId="38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172" fontId="32" fillId="0" borderId="21" xfId="0" applyNumberFormat="1" applyFont="1" applyBorder="1" applyAlignment="1">
      <alignment horizontal="right"/>
    </xf>
    <xf numFmtId="0" fontId="32" fillId="8" borderId="17" xfId="0" applyFont="1" applyFill="1" applyBorder="1"/>
    <xf numFmtId="0" fontId="30" fillId="7" borderId="24" xfId="0" applyFont="1" applyFill="1" applyBorder="1" applyAlignment="1">
      <alignment horizontal="center" vertical="center"/>
    </xf>
    <xf numFmtId="0" fontId="32" fillId="8" borderId="38" xfId="0" applyFont="1" applyFill="1" applyBorder="1" applyAlignment="1">
      <alignment horizontal="center"/>
    </xf>
    <xf numFmtId="0" fontId="32" fillId="6" borderId="38" xfId="0" applyFont="1" applyFill="1" applyBorder="1" applyAlignment="1">
      <alignment horizontal="center"/>
    </xf>
    <xf numFmtId="172" fontId="32" fillId="6" borderId="21" xfId="0" applyNumberFormat="1" applyFont="1" applyFill="1" applyBorder="1" applyAlignment="1">
      <alignment horizontal="right"/>
    </xf>
    <xf numFmtId="0" fontId="31" fillId="6" borderId="19" xfId="0" applyFont="1" applyFill="1" applyBorder="1" applyAlignment="1">
      <alignment horizontal="left" vertical="center" wrapText="1"/>
    </xf>
    <xf numFmtId="0" fontId="36" fillId="6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horizontal="left" vertical="center" wrapText="1"/>
    </xf>
    <xf numFmtId="0" fontId="36" fillId="8" borderId="17" xfId="0" applyFont="1" applyFill="1" applyBorder="1" applyAlignment="1">
      <alignment horizontal="left" vertical="center" wrapText="1"/>
    </xf>
    <xf numFmtId="0" fontId="36" fillId="6" borderId="19" xfId="0" applyFont="1" applyFill="1" applyBorder="1" applyAlignment="1">
      <alignment vertical="center" wrapText="1"/>
    </xf>
    <xf numFmtId="0" fontId="36" fillId="6" borderId="17" xfId="0" applyFont="1" applyFill="1" applyBorder="1" applyAlignment="1">
      <alignment horizontal="center" vertical="center"/>
    </xf>
    <xf numFmtId="172" fontId="36" fillId="6" borderId="16" xfId="0" applyNumberFormat="1" applyFont="1" applyFill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173" fontId="37" fillId="6" borderId="24" xfId="0" applyNumberFormat="1" applyFont="1" applyFill="1" applyBorder="1"/>
    <xf numFmtId="172" fontId="36" fillId="6" borderId="21" xfId="0" applyNumberFormat="1" applyFont="1" applyFill="1" applyBorder="1" applyAlignment="1">
      <alignment horizontal="left" vertical="center"/>
    </xf>
    <xf numFmtId="0" fontId="36" fillId="8" borderId="19" xfId="0" applyFont="1" applyFill="1" applyBorder="1" applyAlignment="1">
      <alignment horizontal="center" vertical="center"/>
    </xf>
    <xf numFmtId="172" fontId="36" fillId="8" borderId="17" xfId="0" applyNumberFormat="1" applyFont="1" applyFill="1" applyBorder="1" applyAlignment="1">
      <alignment horizontal="left" vertical="center"/>
    </xf>
    <xf numFmtId="172" fontId="36" fillId="0" borderId="21" xfId="0" applyNumberFormat="1" applyFont="1" applyBorder="1" applyAlignment="1">
      <alignment horizontal="left" vertical="center"/>
    </xf>
    <xf numFmtId="0" fontId="36" fillId="0" borderId="17" xfId="0" applyFont="1" applyBorder="1" applyAlignment="1">
      <alignment horizontal="center" vertical="center"/>
    </xf>
    <xf numFmtId="0" fontId="36" fillId="8" borderId="25" xfId="0" applyFont="1" applyFill="1" applyBorder="1" applyAlignment="1">
      <alignment horizontal="center" vertical="center"/>
    </xf>
    <xf numFmtId="172" fontId="36" fillId="8" borderId="22" xfId="0" applyNumberFormat="1" applyFont="1" applyFill="1" applyBorder="1" applyAlignment="1">
      <alignment horizontal="left" vertical="center"/>
    </xf>
    <xf numFmtId="172" fontId="36" fillId="6" borderId="21" xfId="0" applyNumberFormat="1" applyFont="1" applyFill="1" applyBorder="1" applyAlignment="1">
      <alignment horizontal="right" vertical="center"/>
    </xf>
    <xf numFmtId="0" fontId="36" fillId="7" borderId="26" xfId="0" applyFont="1" applyFill="1" applyBorder="1" applyAlignment="1">
      <alignment horizontal="center"/>
    </xf>
    <xf numFmtId="172" fontId="36" fillId="7" borderId="23" xfId="0" applyNumberFormat="1" applyFont="1" applyFill="1" applyBorder="1" applyAlignment="1">
      <alignment horizontal="right"/>
    </xf>
    <xf numFmtId="0" fontId="36" fillId="6" borderId="26" xfId="0" applyFont="1" applyFill="1" applyBorder="1" applyAlignment="1">
      <alignment horizontal="center" vertical="center"/>
    </xf>
    <xf numFmtId="172" fontId="36" fillId="6" borderId="23" xfId="0" applyNumberFormat="1" applyFont="1" applyFill="1" applyBorder="1" applyAlignment="1">
      <alignment horizontal="left" vertical="center"/>
    </xf>
    <xf numFmtId="0" fontId="36" fillId="6" borderId="39" xfId="0" applyFont="1" applyFill="1" applyBorder="1" applyAlignment="1">
      <alignment horizontal="center" vertical="center"/>
    </xf>
    <xf numFmtId="172" fontId="36" fillId="6" borderId="40" xfId="0" applyNumberFormat="1" applyFont="1" applyFill="1" applyBorder="1" applyAlignment="1">
      <alignment horizontal="left" vertical="center"/>
    </xf>
    <xf numFmtId="0" fontId="36" fillId="0" borderId="19" xfId="0" applyFont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6" borderId="41" xfId="0" applyFont="1" applyFill="1" applyBorder="1" applyAlignment="1">
      <alignment horizontal="left" vertical="center" wrapText="1"/>
    </xf>
    <xf numFmtId="0" fontId="36" fillId="6" borderId="42" xfId="0" applyFont="1" applyFill="1" applyBorder="1" applyAlignment="1">
      <alignment horizontal="left" vertical="center" wrapText="1"/>
    </xf>
    <xf numFmtId="0" fontId="30" fillId="7" borderId="42" xfId="0" applyFont="1" applyFill="1" applyBorder="1"/>
    <xf numFmtId="0" fontId="36" fillId="6" borderId="42" xfId="0" applyFont="1" applyFill="1" applyBorder="1" applyAlignment="1">
      <alignment vertical="center" wrapText="1"/>
    </xf>
    <xf numFmtId="172" fontId="36" fillId="6" borderId="23" xfId="0" applyNumberFormat="1" applyFont="1" applyFill="1" applyBorder="1" applyAlignment="1">
      <alignment horizontal="right" vertical="center"/>
    </xf>
    <xf numFmtId="0" fontId="36" fillId="8" borderId="18" xfId="0" applyFont="1" applyFill="1" applyBorder="1" applyAlignment="1">
      <alignment horizontal="left" vertical="center" wrapText="1"/>
    </xf>
    <xf numFmtId="0" fontId="36" fillId="8" borderId="24" xfId="0" applyFont="1" applyFill="1" applyBorder="1" applyAlignment="1">
      <alignment horizontal="center" vertical="center"/>
    </xf>
    <xf numFmtId="172" fontId="36" fillId="8" borderId="16" xfId="0" applyNumberFormat="1" applyFont="1" applyFill="1" applyBorder="1" applyAlignment="1">
      <alignment horizontal="left" vertical="center"/>
    </xf>
    <xf numFmtId="0" fontId="38" fillId="0" borderId="0" xfId="0" applyFont="1"/>
    <xf numFmtId="0" fontId="36" fillId="6" borderId="43" xfId="0" applyFont="1" applyFill="1" applyBorder="1" applyAlignment="1">
      <alignment horizontal="left" vertical="center" wrapText="1"/>
    </xf>
    <xf numFmtId="172" fontId="36" fillId="6" borderId="44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9" fontId="32" fillId="10" borderId="21" xfId="1" applyFont="1" applyFill="1" applyBorder="1" applyAlignment="1">
      <alignment horizontal="center" wrapText="1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30 DE NOVIEMBRE de 2023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084876000873849E-2"/>
          <c:y val="0.27871959970520926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plosion val="7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=205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85.42%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APELACIÓN=35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14.58%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118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5979203.8300000001</c:v>
                </c:pt>
                <c:pt idx="3">
                  <c:v>0</c:v>
                </c:pt>
                <c:pt idx="4">
                  <c:v>0</c:v>
                </c:pt>
                <c:pt idx="5">
                  <c:v>60354616.560000002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31 de Noviembre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2023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774147437827513"/>
          <c:y val="3.8104385558616324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987083451185055E-2"/>
          <c:y val="0.30614043213638542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-0.22984303671195214"/>
                  <c:y val="-0.13146250294564579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 193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80.41%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0.10286162372118345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0.12285325863815108"/>
                  <c:y val="4.2785077561899192E-2"/>
                </c:manualLayout>
              </c:layout>
              <c:tx>
                <c:rich>
                  <a:bodyPr/>
                  <a:lstStyle/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=47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19.59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106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2454275</xdr:colOff>
      <xdr:row>1</xdr:row>
      <xdr:rowOff>20637</xdr:rowOff>
    </xdr:from>
    <xdr:to>
      <xdr:col>4</xdr:col>
      <xdr:colOff>3398380</xdr:colOff>
      <xdr:row>3</xdr:row>
      <xdr:rowOff>220662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338" y="401637"/>
          <a:ext cx="939800" cy="8667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4492625</xdr:colOff>
      <xdr:row>0</xdr:row>
      <xdr:rowOff>41275</xdr:rowOff>
    </xdr:from>
    <xdr:to>
      <xdr:col>2</xdr:col>
      <xdr:colOff>460375</xdr:colOff>
      <xdr:row>3</xdr:row>
      <xdr:rowOff>31750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41275"/>
          <a:ext cx="1635125" cy="11334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0.9688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17530" y="6717549"/>
          <a:ext cx="6299170" cy="77544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B/.366,829,021.77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240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ESTADISTICAS%20DICIEMBRE%202022%20-2.xlsx" TargetMode="External"/><Relationship Id="rId1" Type="http://schemas.openxmlformats.org/officeDocument/2006/relationships/externalLinkPath" Target="ESTADISTICAS/ESTADISTICAS%20DICIEMBRE%202022%20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7"/>
      <sheetName val="Hoja6"/>
      <sheetName val="Hoja5"/>
      <sheetName val="Hoja4"/>
      <sheetName val="Recursos Ingresados"/>
      <sheetName val="recursos cantidad (2)"/>
      <sheetName val="recursos monto"/>
      <sheetName val="tipo de acto"/>
      <sheetName val="grafica de ingresados"/>
      <sheetName val="grafica t acto selecc"/>
      <sheetName val="Fallados y en tramite"/>
      <sheetName val="instituciones"/>
      <sheetName val="grafica de fallados y tramite"/>
      <sheetName val="Hoja8"/>
      <sheetName val="todas las i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 t="str">
            <v>Subasta</v>
          </cell>
        </row>
        <row r="26">
          <cell r="B26" t="str">
            <v>Licitación Abreviada Mejor Valor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78" t="s">
        <v>30</v>
      </c>
      <c r="C1" s="278"/>
      <c r="D1" s="278"/>
      <c r="E1" s="278"/>
    </row>
    <row r="2" spans="2:5" x14ac:dyDescent="0.3">
      <c r="B2" s="278" t="s">
        <v>29</v>
      </c>
      <c r="C2" s="278"/>
      <c r="D2" s="278"/>
      <c r="E2" s="278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77"/>
      <c r="C40" s="277"/>
      <c r="D40" s="277"/>
      <c r="E40" s="277"/>
    </row>
    <row r="41" spans="2:5" x14ac:dyDescent="0.3">
      <c r="B41" s="277"/>
      <c r="C41" s="277"/>
      <c r="D41" s="277"/>
      <c r="E41" s="277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I49" sqref="I49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118</v>
      </c>
    </row>
    <row r="2" spans="1:4" x14ac:dyDescent="0.25">
      <c r="A2" t="s">
        <v>241</v>
      </c>
      <c r="B2">
        <v>22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5979203.8300000001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60354616.560000002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E21" sqref="E21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286" t="s">
        <v>244</v>
      </c>
      <c r="D6" s="286"/>
      <c r="E6" s="286"/>
      <c r="F6" s="286"/>
      <c r="G6" s="46"/>
    </row>
    <row r="7" spans="3:7" x14ac:dyDescent="0.4">
      <c r="C7" s="286" t="s">
        <v>248</v>
      </c>
      <c r="D7" s="286"/>
      <c r="E7" s="286"/>
      <c r="F7" s="286"/>
      <c r="G7" s="39"/>
    </row>
    <row r="8" spans="3:7" x14ac:dyDescent="0.4">
      <c r="C8" s="286" t="s">
        <v>297</v>
      </c>
      <c r="D8" s="286"/>
      <c r="E8" s="286"/>
      <c r="F8" s="286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8" t="s">
        <v>33</v>
      </c>
      <c r="D14" s="199">
        <v>193</v>
      </c>
      <c r="E14" s="200">
        <v>0.80410000000000004</v>
      </c>
      <c r="F14" s="201">
        <v>95215770.329999998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47</v>
      </c>
      <c r="E16" s="187">
        <v>0.19589999999999999</v>
      </c>
      <c r="F16" s="188">
        <v>271613251.44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240</v>
      </c>
      <c r="E18" s="301">
        <f>SUM(E14:E17)</f>
        <v>1</v>
      </c>
      <c r="F18" s="197">
        <f>SUM(F14:F17)</f>
        <v>366829021.76999998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94"/>
  <sheetViews>
    <sheetView showGridLines="0" topLeftCell="D1" zoomScale="118" zoomScaleNormal="118" workbookViewId="0">
      <selection activeCell="G69" sqref="G69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297" t="s">
        <v>246</v>
      </c>
      <c r="F6" s="297"/>
      <c r="G6" s="297"/>
      <c r="H6" s="297"/>
    </row>
    <row r="7" spans="5:9" ht="19.5" customHeight="1" x14ac:dyDescent="0.4">
      <c r="E7" s="164" t="s">
        <v>247</v>
      </c>
      <c r="F7" s="164"/>
      <c r="G7" s="165"/>
      <c r="H7" s="165"/>
    </row>
    <row r="8" spans="5:9" ht="18.75" customHeight="1" x14ac:dyDescent="0.4">
      <c r="E8" s="166" t="s">
        <v>291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250</v>
      </c>
      <c r="F11" s="237" t="s">
        <v>15</v>
      </c>
      <c r="G11" s="184" t="s">
        <v>18</v>
      </c>
    </row>
    <row r="12" spans="5:9" s="163" customFormat="1" ht="21" customHeight="1" thickBot="1" x14ac:dyDescent="0.4">
      <c r="E12" s="243" t="s">
        <v>261</v>
      </c>
      <c r="F12" s="246">
        <v>8</v>
      </c>
      <c r="G12" s="247">
        <v>9178416.5399999991</v>
      </c>
    </row>
    <row r="13" spans="5:9" s="163" customFormat="1" ht="21" customHeight="1" thickBot="1" x14ac:dyDescent="0.4">
      <c r="E13" s="243" t="s">
        <v>292</v>
      </c>
      <c r="F13" s="246">
        <v>1</v>
      </c>
      <c r="G13" s="247">
        <v>50000</v>
      </c>
    </row>
    <row r="14" spans="5:9" s="163" customFormat="1" ht="21" customHeight="1" thickBot="1" x14ac:dyDescent="0.4">
      <c r="E14" s="243" t="s">
        <v>280</v>
      </c>
      <c r="F14" s="246">
        <v>2</v>
      </c>
      <c r="G14" s="247">
        <v>60000</v>
      </c>
    </row>
    <row r="15" spans="5:9" s="163" customFormat="1" ht="21" customHeight="1" thickBot="1" x14ac:dyDescent="0.4">
      <c r="E15" s="243" t="s">
        <v>268</v>
      </c>
      <c r="F15" s="246">
        <v>1</v>
      </c>
      <c r="G15" s="247">
        <v>56300</v>
      </c>
    </row>
    <row r="16" spans="5:9" s="274" customFormat="1" ht="21" customHeight="1" thickBot="1" x14ac:dyDescent="0.25">
      <c r="E16" s="243" t="s">
        <v>281</v>
      </c>
      <c r="F16" s="246">
        <v>2</v>
      </c>
      <c r="G16" s="247">
        <v>89760</v>
      </c>
    </row>
    <row r="17" spans="5:7" s="274" customFormat="1" ht="21" customHeight="1" thickBot="1" x14ac:dyDescent="0.25">
      <c r="E17" s="243" t="s">
        <v>276</v>
      </c>
      <c r="F17" s="246">
        <v>2</v>
      </c>
      <c r="G17" s="247">
        <v>94900</v>
      </c>
    </row>
    <row r="18" spans="5:7" s="274" customFormat="1" ht="21" customHeight="1" thickBot="1" x14ac:dyDescent="0.25">
      <c r="E18" s="243" t="s">
        <v>130</v>
      </c>
      <c r="F18" s="246">
        <v>1</v>
      </c>
      <c r="G18" s="247">
        <v>816</v>
      </c>
    </row>
    <row r="19" spans="5:7" s="274" customFormat="1" ht="21" customHeight="1" thickBot="1" x14ac:dyDescent="0.25">
      <c r="E19" s="243" t="s">
        <v>288</v>
      </c>
      <c r="F19" s="246">
        <v>2</v>
      </c>
      <c r="G19" s="247">
        <v>73255</v>
      </c>
    </row>
    <row r="20" spans="5:7" s="163" customFormat="1" ht="21" customHeight="1" thickBot="1" x14ac:dyDescent="0.4">
      <c r="E20" s="243" t="s">
        <v>158</v>
      </c>
      <c r="F20" s="246">
        <v>1</v>
      </c>
      <c r="G20" s="247">
        <v>822.9</v>
      </c>
    </row>
    <row r="21" spans="5:7" s="163" customFormat="1" ht="21" customHeight="1" thickBot="1" x14ac:dyDescent="0.4">
      <c r="E21" s="243" t="s">
        <v>125</v>
      </c>
      <c r="F21" s="246">
        <v>3</v>
      </c>
      <c r="G21" s="247">
        <v>4684648.75</v>
      </c>
    </row>
    <row r="22" spans="5:7" s="163" customFormat="1" ht="21.75" customHeight="1" thickBot="1" x14ac:dyDescent="0.4">
      <c r="E22" s="242" t="s">
        <v>131</v>
      </c>
      <c r="F22" s="248">
        <v>7</v>
      </c>
      <c r="G22" s="249">
        <v>587068.22</v>
      </c>
    </row>
    <row r="23" spans="5:7" s="163" customFormat="1" ht="21.75" customHeight="1" thickBot="1" x14ac:dyDescent="0.4">
      <c r="E23" s="242" t="s">
        <v>253</v>
      </c>
      <c r="F23" s="246">
        <v>4</v>
      </c>
      <c r="G23" s="250">
        <v>337006.02</v>
      </c>
    </row>
    <row r="24" spans="5:7" s="163" customFormat="1" ht="21.75" customHeight="1" thickBot="1" x14ac:dyDescent="0.4">
      <c r="E24" s="244" t="s">
        <v>172</v>
      </c>
      <c r="F24" s="251">
        <v>38</v>
      </c>
      <c r="G24" s="252">
        <v>2048821.41</v>
      </c>
    </row>
    <row r="25" spans="5:7" s="163" customFormat="1" ht="21.75" customHeight="1" thickBot="1" x14ac:dyDescent="0.4">
      <c r="E25" s="264" t="s">
        <v>262</v>
      </c>
      <c r="F25" s="254">
        <v>2</v>
      </c>
      <c r="G25" s="253">
        <v>43268</v>
      </c>
    </row>
    <row r="26" spans="5:7" s="163" customFormat="1" ht="21.75" customHeight="1" thickBot="1" x14ac:dyDescent="0.4">
      <c r="E26" s="243" t="s">
        <v>255</v>
      </c>
      <c r="F26" s="246">
        <v>2</v>
      </c>
      <c r="G26" s="250">
        <v>2399.34</v>
      </c>
    </row>
    <row r="27" spans="5:7" s="163" customFormat="1" ht="21.75" customHeight="1" thickBot="1" x14ac:dyDescent="0.4">
      <c r="E27" s="241" t="s">
        <v>265</v>
      </c>
      <c r="F27" s="246">
        <v>6</v>
      </c>
      <c r="G27" s="250">
        <v>11467138.26</v>
      </c>
    </row>
    <row r="28" spans="5:7" s="163" customFormat="1" ht="21.75" customHeight="1" thickBot="1" x14ac:dyDescent="0.4">
      <c r="E28" s="241" t="s">
        <v>282</v>
      </c>
      <c r="F28" s="246">
        <v>1</v>
      </c>
      <c r="G28" s="250">
        <v>13891.43</v>
      </c>
    </row>
    <row r="29" spans="5:7" s="163" customFormat="1" ht="21.75" customHeight="1" thickBot="1" x14ac:dyDescent="0.4">
      <c r="E29" s="241" t="s">
        <v>293</v>
      </c>
      <c r="F29" s="246">
        <v>1</v>
      </c>
      <c r="G29" s="250">
        <v>19742</v>
      </c>
    </row>
    <row r="30" spans="5:7" s="163" customFormat="1" ht="27.75" customHeight="1" thickBot="1" x14ac:dyDescent="0.4">
      <c r="E30" s="241" t="s">
        <v>168</v>
      </c>
      <c r="F30" s="246">
        <v>5</v>
      </c>
      <c r="G30" s="250">
        <v>242989066.63</v>
      </c>
    </row>
    <row r="31" spans="5:7" s="163" customFormat="1" ht="27" customHeight="1" thickBot="1" x14ac:dyDescent="0.4">
      <c r="E31" s="241" t="s">
        <v>206</v>
      </c>
      <c r="F31" s="246">
        <v>3</v>
      </c>
      <c r="G31" s="250">
        <v>118588.94</v>
      </c>
    </row>
    <row r="32" spans="5:7" s="163" customFormat="1" ht="33.75" customHeight="1" thickBot="1" x14ac:dyDescent="0.4">
      <c r="E32" s="243" t="s">
        <v>105</v>
      </c>
      <c r="F32" s="246">
        <v>6</v>
      </c>
      <c r="G32" s="250">
        <v>271435.90999999997</v>
      </c>
    </row>
    <row r="33" spans="5:7" s="163" customFormat="1" ht="33.75" customHeight="1" thickBot="1" x14ac:dyDescent="0.4">
      <c r="E33" s="243" t="s">
        <v>277</v>
      </c>
      <c r="F33" s="246">
        <v>1</v>
      </c>
      <c r="G33" s="250">
        <v>13000</v>
      </c>
    </row>
    <row r="34" spans="5:7" s="163" customFormat="1" ht="33.75" customHeight="1" thickBot="1" x14ac:dyDescent="0.4">
      <c r="E34" s="243" t="s">
        <v>278</v>
      </c>
      <c r="F34" s="246">
        <v>1</v>
      </c>
      <c r="G34" s="250">
        <v>87000</v>
      </c>
    </row>
    <row r="35" spans="5:7" s="163" customFormat="1" ht="33.75" customHeight="1" thickBot="1" x14ac:dyDescent="0.4">
      <c r="E35" s="243" t="s">
        <v>167</v>
      </c>
      <c r="F35" s="246">
        <v>1</v>
      </c>
      <c r="G35" s="250">
        <v>396895.89</v>
      </c>
    </row>
    <row r="36" spans="5:7" s="163" customFormat="1" ht="33.75" customHeight="1" thickBot="1" x14ac:dyDescent="0.4">
      <c r="E36" s="243" t="s">
        <v>269</v>
      </c>
      <c r="F36" s="246">
        <v>1</v>
      </c>
      <c r="G36" s="250">
        <v>50000</v>
      </c>
    </row>
    <row r="37" spans="5:7" s="163" customFormat="1" ht="33.75" customHeight="1" thickBot="1" x14ac:dyDescent="0.4">
      <c r="E37" s="243" t="s">
        <v>274</v>
      </c>
      <c r="F37" s="246">
        <v>2</v>
      </c>
      <c r="G37" s="250">
        <v>40125.040000000001</v>
      </c>
    </row>
    <row r="38" spans="5:7" s="163" customFormat="1" ht="38.25" customHeight="1" thickBot="1" x14ac:dyDescent="0.4">
      <c r="E38" s="243" t="s">
        <v>108</v>
      </c>
      <c r="F38" s="246">
        <v>1</v>
      </c>
      <c r="G38" s="250">
        <v>49999</v>
      </c>
    </row>
    <row r="39" spans="5:7" s="163" customFormat="1" ht="38.25" customHeight="1" thickBot="1" x14ac:dyDescent="0.4">
      <c r="E39" s="243" t="s">
        <v>279</v>
      </c>
      <c r="F39" s="246">
        <v>1</v>
      </c>
      <c r="G39" s="250">
        <v>185000</v>
      </c>
    </row>
    <row r="40" spans="5:7" s="163" customFormat="1" ht="38.25" customHeight="1" thickBot="1" x14ac:dyDescent="0.4">
      <c r="E40" s="243" t="s">
        <v>109</v>
      </c>
      <c r="F40" s="246">
        <v>2</v>
      </c>
      <c r="G40" s="250">
        <v>54595</v>
      </c>
    </row>
    <row r="41" spans="5:7" s="163" customFormat="1" ht="38.25" customHeight="1" thickBot="1" x14ac:dyDescent="0.4">
      <c r="E41" s="243" t="s">
        <v>294</v>
      </c>
      <c r="F41" s="246">
        <v>2</v>
      </c>
      <c r="G41" s="250">
        <v>68325</v>
      </c>
    </row>
    <row r="42" spans="5:7" s="163" customFormat="1" ht="21.75" customHeight="1" thickBot="1" x14ac:dyDescent="0.4">
      <c r="E42" s="264" t="s">
        <v>251</v>
      </c>
      <c r="F42" s="254">
        <v>6</v>
      </c>
      <c r="G42" s="253">
        <v>1272582.2</v>
      </c>
    </row>
    <row r="43" spans="5:7" s="163" customFormat="1" ht="21.75" customHeight="1" thickBot="1" x14ac:dyDescent="0.4">
      <c r="E43" s="264" t="s">
        <v>289</v>
      </c>
      <c r="F43" s="254">
        <v>1</v>
      </c>
      <c r="G43" s="253">
        <v>100000</v>
      </c>
    </row>
    <row r="44" spans="5:7" s="163" customFormat="1" ht="21.75" customHeight="1" thickBot="1" x14ac:dyDescent="0.4">
      <c r="E44" s="264" t="s">
        <v>266</v>
      </c>
      <c r="F44" s="254">
        <v>2</v>
      </c>
      <c r="G44" s="253">
        <v>1806374</v>
      </c>
    </row>
    <row r="45" spans="5:7" s="163" customFormat="1" ht="21.75" customHeight="1" thickBot="1" x14ac:dyDescent="0.4">
      <c r="E45" s="264" t="s">
        <v>270</v>
      </c>
      <c r="F45" s="254">
        <v>1</v>
      </c>
      <c r="G45" s="253">
        <v>10304.1</v>
      </c>
    </row>
    <row r="46" spans="5:7" s="163" customFormat="1" ht="21.75" customHeight="1" thickBot="1" x14ac:dyDescent="0.4">
      <c r="E46" s="243" t="s">
        <v>196</v>
      </c>
      <c r="F46" s="246">
        <v>4</v>
      </c>
      <c r="G46" s="250">
        <v>749066.34</v>
      </c>
    </row>
    <row r="47" spans="5:7" s="163" customFormat="1" ht="21.75" customHeight="1" thickBot="1" x14ac:dyDescent="0.4">
      <c r="E47" s="264" t="s">
        <v>213</v>
      </c>
      <c r="F47" s="254">
        <v>15</v>
      </c>
      <c r="G47" s="253">
        <v>12904032.390000001</v>
      </c>
    </row>
    <row r="48" spans="5:7" s="163" customFormat="1" ht="21.75" customHeight="1" thickBot="1" x14ac:dyDescent="0.4">
      <c r="E48" s="264" t="s">
        <v>283</v>
      </c>
      <c r="F48" s="254">
        <v>1</v>
      </c>
      <c r="G48" s="253">
        <v>3001001</v>
      </c>
    </row>
    <row r="49" spans="5:7" s="163" customFormat="1" ht="24" customHeight="1" thickBot="1" x14ac:dyDescent="0.4">
      <c r="E49" s="243" t="s">
        <v>81</v>
      </c>
      <c r="F49" s="246">
        <v>6</v>
      </c>
      <c r="G49" s="250">
        <v>13101541.49</v>
      </c>
    </row>
    <row r="50" spans="5:7" s="163" customFormat="1" ht="24" customHeight="1" thickBot="1" x14ac:dyDescent="0.4">
      <c r="E50" s="243" t="s">
        <v>225</v>
      </c>
      <c r="F50" s="246">
        <v>3</v>
      </c>
      <c r="G50" s="250">
        <v>16814344.399999999</v>
      </c>
    </row>
    <row r="51" spans="5:7" s="163" customFormat="1" ht="24" customHeight="1" thickBot="1" x14ac:dyDescent="0.4">
      <c r="E51" s="265" t="s">
        <v>76</v>
      </c>
      <c r="F51" s="255">
        <v>24</v>
      </c>
      <c r="G51" s="256">
        <v>1605914.91</v>
      </c>
    </row>
    <row r="52" spans="5:7" s="163" customFormat="1" ht="23.25" customHeight="1" thickBot="1" x14ac:dyDescent="0.4">
      <c r="E52" s="271" t="s">
        <v>254</v>
      </c>
      <c r="F52" s="272">
        <v>15</v>
      </c>
      <c r="G52" s="273">
        <v>1240540.6299999999</v>
      </c>
    </row>
    <row r="53" spans="5:7" s="163" customFormat="1" ht="23.25" customHeight="1" thickBot="1" x14ac:dyDescent="0.4">
      <c r="E53" s="264" t="s">
        <v>284</v>
      </c>
      <c r="F53" s="254">
        <v>1</v>
      </c>
      <c r="G53" s="253">
        <v>15167.25</v>
      </c>
    </row>
    <row r="54" spans="5:7" s="163" customFormat="1" ht="23.25" customHeight="1" x14ac:dyDescent="0.35">
      <c r="E54" s="275" t="s">
        <v>257</v>
      </c>
      <c r="F54" s="262">
        <v>6</v>
      </c>
      <c r="G54" s="276">
        <v>39076.78</v>
      </c>
    </row>
    <row r="55" spans="5:7" s="163" customFormat="1" ht="23.25" customHeight="1" x14ac:dyDescent="0.35">
      <c r="E55" s="266" t="s">
        <v>83</v>
      </c>
      <c r="F55" s="262">
        <v>1</v>
      </c>
      <c r="G55" s="263">
        <v>35000</v>
      </c>
    </row>
    <row r="56" spans="5:7" s="163" customFormat="1" ht="23.25" customHeight="1" thickBot="1" x14ac:dyDescent="0.4">
      <c r="E56" s="267" t="s">
        <v>267</v>
      </c>
      <c r="F56" s="260">
        <v>1</v>
      </c>
      <c r="G56" s="261">
        <v>24750</v>
      </c>
    </row>
    <row r="57" spans="5:7" s="163" customFormat="1" ht="23.25" customHeight="1" thickBot="1" x14ac:dyDescent="0.4">
      <c r="E57" s="267" t="s">
        <v>223</v>
      </c>
      <c r="F57" s="260">
        <v>1</v>
      </c>
      <c r="G57" s="261">
        <v>59999.61</v>
      </c>
    </row>
    <row r="58" spans="5:7" s="163" customFormat="1" ht="23.25" customHeight="1" thickBot="1" x14ac:dyDescent="0.4">
      <c r="E58" s="243" t="s">
        <v>258</v>
      </c>
      <c r="F58" s="246">
        <v>1</v>
      </c>
      <c r="G58" s="250">
        <v>46406.25</v>
      </c>
    </row>
    <row r="59" spans="5:7" s="163" customFormat="1" ht="23.25" customHeight="1" thickBot="1" x14ac:dyDescent="0.4">
      <c r="E59" s="245" t="s">
        <v>252</v>
      </c>
      <c r="F59" s="246">
        <v>1</v>
      </c>
      <c r="G59" s="257">
        <v>25000</v>
      </c>
    </row>
    <row r="60" spans="5:7" s="163" customFormat="1" ht="23.25" customHeight="1" thickBot="1" x14ac:dyDescent="0.4">
      <c r="E60" s="245" t="s">
        <v>82</v>
      </c>
      <c r="F60" s="246">
        <v>11</v>
      </c>
      <c r="G60" s="257">
        <v>2824454.31</v>
      </c>
    </row>
    <row r="61" spans="5:7" s="163" customFormat="1" ht="23.25" customHeight="1" thickBot="1" x14ac:dyDescent="0.4">
      <c r="E61" s="245" t="s">
        <v>95</v>
      </c>
      <c r="F61" s="246">
        <v>1</v>
      </c>
      <c r="G61" s="257">
        <v>19946.939999999999</v>
      </c>
    </row>
    <row r="62" spans="5:7" s="163" customFormat="1" ht="23.25" customHeight="1" thickBot="1" x14ac:dyDescent="0.4">
      <c r="E62" s="245" t="s">
        <v>273</v>
      </c>
      <c r="F62" s="246">
        <v>1</v>
      </c>
      <c r="G62" s="257">
        <v>2500000</v>
      </c>
    </row>
    <row r="63" spans="5:7" s="163" customFormat="1" ht="23.25" customHeight="1" thickBot="1" x14ac:dyDescent="0.4">
      <c r="E63" s="245" t="s">
        <v>259</v>
      </c>
      <c r="F63" s="246">
        <v>2</v>
      </c>
      <c r="G63" s="257">
        <v>97480</v>
      </c>
    </row>
    <row r="64" spans="5:7" s="163" customFormat="1" ht="23.25" customHeight="1" thickBot="1" x14ac:dyDescent="0.4">
      <c r="E64" s="245" t="s">
        <v>98</v>
      </c>
      <c r="F64" s="246">
        <v>5</v>
      </c>
      <c r="G64" s="257">
        <v>2634454.27</v>
      </c>
    </row>
    <row r="65" spans="5:7" s="163" customFormat="1" ht="23.25" customHeight="1" thickBot="1" x14ac:dyDescent="0.4">
      <c r="E65" s="245" t="s">
        <v>290</v>
      </c>
      <c r="F65" s="246">
        <v>1</v>
      </c>
      <c r="G65" s="257">
        <v>2140</v>
      </c>
    </row>
    <row r="66" spans="5:7" s="163" customFormat="1" ht="23.25" customHeight="1" thickBot="1" x14ac:dyDescent="0.4">
      <c r="E66" s="245" t="s">
        <v>271</v>
      </c>
      <c r="F66" s="246">
        <v>2</v>
      </c>
      <c r="G66" s="257">
        <v>76161.08</v>
      </c>
    </row>
    <row r="67" spans="5:7" s="163" customFormat="1" ht="23.25" customHeight="1" thickBot="1" x14ac:dyDescent="0.4">
      <c r="E67" s="245" t="s">
        <v>285</v>
      </c>
      <c r="F67" s="246">
        <v>1</v>
      </c>
      <c r="G67" s="257">
        <v>106720</v>
      </c>
    </row>
    <row r="68" spans="5:7" s="163" customFormat="1" ht="23.25" customHeight="1" thickBot="1" x14ac:dyDescent="0.4">
      <c r="E68" s="245" t="s">
        <v>119</v>
      </c>
      <c r="F68" s="246">
        <v>1</v>
      </c>
      <c r="G68" s="257">
        <v>22403.599999999999</v>
      </c>
    </row>
    <row r="69" spans="5:7" s="163" customFormat="1" ht="23.25" customHeight="1" thickBot="1" x14ac:dyDescent="0.4">
      <c r="E69" s="245" t="s">
        <v>260</v>
      </c>
      <c r="F69" s="246">
        <v>7</v>
      </c>
      <c r="G69" s="257">
        <v>32040466.469999999</v>
      </c>
    </row>
    <row r="70" spans="5:7" s="163" customFormat="1" ht="23.25" customHeight="1" thickBot="1" x14ac:dyDescent="0.4">
      <c r="E70" s="245" t="s">
        <v>226</v>
      </c>
      <c r="F70" s="246">
        <v>1</v>
      </c>
      <c r="G70" s="257">
        <v>8803.91</v>
      </c>
    </row>
    <row r="71" spans="5:7" s="163" customFormat="1" ht="23.25" customHeight="1" thickBot="1" x14ac:dyDescent="0.4">
      <c r="E71" s="245" t="s">
        <v>275</v>
      </c>
      <c r="F71" s="246">
        <v>1</v>
      </c>
      <c r="G71" s="257">
        <v>35000</v>
      </c>
    </row>
    <row r="72" spans="5:7" s="163" customFormat="1" ht="23.25" customHeight="1" thickBot="1" x14ac:dyDescent="0.4">
      <c r="E72" s="245" t="s">
        <v>263</v>
      </c>
      <c r="F72" s="246">
        <v>3</v>
      </c>
      <c r="G72" s="257">
        <v>405800</v>
      </c>
    </row>
    <row r="73" spans="5:7" s="163" customFormat="1" ht="23.25" customHeight="1" thickBot="1" x14ac:dyDescent="0.4">
      <c r="E73" s="269" t="s">
        <v>272</v>
      </c>
      <c r="F73" s="260">
        <v>1</v>
      </c>
      <c r="G73" s="270">
        <v>11900</v>
      </c>
    </row>
    <row r="74" spans="5:7" s="163" customFormat="1" ht="23.25" customHeight="1" thickBot="1" x14ac:dyDescent="0.4">
      <c r="E74" s="269" t="s">
        <v>121</v>
      </c>
      <c r="F74" s="260">
        <v>1</v>
      </c>
      <c r="G74" s="270">
        <v>20104.560000000001</v>
      </c>
    </row>
    <row r="75" spans="5:7" s="163" customFormat="1" ht="23.25" customHeight="1" thickBot="1" x14ac:dyDescent="0.4">
      <c r="E75" s="245" t="s">
        <v>286</v>
      </c>
      <c r="F75" s="246">
        <v>1</v>
      </c>
      <c r="G75" s="257">
        <v>39800</v>
      </c>
    </row>
    <row r="76" spans="5:7" s="163" customFormat="1" ht="23.25" customHeight="1" thickBot="1" x14ac:dyDescent="0.4">
      <c r="E76" s="268" t="s">
        <v>243</v>
      </c>
      <c r="F76" s="258">
        <f>SUM(F12:F75)</f>
        <v>240</v>
      </c>
      <c r="G76" s="259">
        <f>SUM(G12:G75)</f>
        <v>366829021.76999998</v>
      </c>
    </row>
    <row r="77" spans="5:7" s="163" customFormat="1" ht="23.25" customHeight="1" x14ac:dyDescent="0.4">
      <c r="E77" s="38"/>
      <c r="F77" s="38"/>
      <c r="G77" s="38"/>
    </row>
    <row r="78" spans="5:7" s="163" customFormat="1" ht="21.75" customHeight="1" x14ac:dyDescent="0.4">
      <c r="E78" s="38"/>
      <c r="F78" s="38"/>
      <c r="G78" s="38"/>
    </row>
    <row r="79" spans="5:7" s="163" customFormat="1" ht="24.75" customHeight="1" x14ac:dyDescent="0.4">
      <c r="E79" s="38"/>
      <c r="F79" s="38"/>
      <c r="G79" s="38"/>
    </row>
    <row r="80" spans="5:7" s="163" customFormat="1" ht="24.75" customHeight="1" x14ac:dyDescent="0.4">
      <c r="E80" s="38"/>
      <c r="F80" s="38"/>
      <c r="G80" s="38"/>
    </row>
    <row r="81" spans="5:8" s="163" customFormat="1" ht="24" customHeight="1" x14ac:dyDescent="0.4">
      <c r="E81" s="38"/>
      <c r="F81" s="38"/>
      <c r="G81" s="38"/>
    </row>
    <row r="82" spans="5:8" ht="21.75" customHeight="1" x14ac:dyDescent="0.4"/>
    <row r="83" spans="5:8" ht="24.75" customHeight="1" x14ac:dyDescent="0.4">
      <c r="H83" s="163"/>
    </row>
    <row r="84" spans="5:8" ht="21.75" customHeight="1" x14ac:dyDescent="0.4">
      <c r="H84" s="163"/>
    </row>
    <row r="85" spans="5:8" ht="21.75" customHeight="1" x14ac:dyDescent="0.4">
      <c r="H85" s="163"/>
    </row>
    <row r="86" spans="5:8" ht="21.75" customHeight="1" x14ac:dyDescent="0.4"/>
    <row r="87" spans="5:8" ht="21.75" customHeight="1" x14ac:dyDescent="0.4"/>
    <row r="88" spans="5:8" ht="36" customHeight="1" x14ac:dyDescent="0.4"/>
    <row r="89" spans="5:8" ht="21.75" customHeight="1" x14ac:dyDescent="0.4"/>
    <row r="90" spans="5:8" ht="30" customHeight="1" x14ac:dyDescent="0.4"/>
    <row r="91" spans="5:8" ht="30" customHeight="1" x14ac:dyDescent="0.4"/>
    <row r="92" spans="5:8" ht="21.75" customHeight="1" x14ac:dyDescent="0.4"/>
    <row r="93" spans="5:8" ht="21.75" customHeight="1" x14ac:dyDescent="0.4"/>
    <row r="94" spans="5:8" ht="16.149999999999999" customHeight="1" x14ac:dyDescent="0.4"/>
    <row r="95" spans="5:8" ht="34.5" customHeight="1" x14ac:dyDescent="0.4"/>
    <row r="96" spans="5:8" ht="18.75" customHeight="1" x14ac:dyDescent="0.4"/>
    <row r="97" spans="9:9" ht="18.75" customHeight="1" x14ac:dyDescent="0.4"/>
    <row r="98" spans="9:9" ht="20.25" customHeight="1" x14ac:dyDescent="0.4"/>
    <row r="99" spans="9:9" ht="21.75" customHeight="1" x14ac:dyDescent="0.4">
      <c r="I99" s="167"/>
    </row>
    <row r="100" spans="9:9" ht="21.75" customHeight="1" x14ac:dyDescent="0.4"/>
    <row r="101" spans="9:9" ht="21.75" customHeight="1" x14ac:dyDescent="0.4"/>
    <row r="102" spans="9:9" ht="21.75" customHeight="1" x14ac:dyDescent="0.4"/>
    <row r="103" spans="9:9" ht="21.75" customHeight="1" x14ac:dyDescent="0.4"/>
    <row r="104" spans="9:9" ht="18.75" customHeight="1" x14ac:dyDescent="0.4"/>
    <row r="105" spans="9:9" ht="21.75" customHeight="1" x14ac:dyDescent="0.4"/>
    <row r="106" spans="9:9" ht="21.75" customHeight="1" x14ac:dyDescent="0.4"/>
    <row r="107" spans="9:9" ht="21.75" customHeight="1" x14ac:dyDescent="0.4"/>
    <row r="108" spans="9:9" ht="18" customHeight="1" x14ac:dyDescent="0.4"/>
    <row r="109" spans="9:9" ht="21.75" customHeight="1" x14ac:dyDescent="0.4"/>
    <row r="110" spans="9:9" ht="21.75" customHeight="1" x14ac:dyDescent="0.4"/>
    <row r="111" spans="9:9" ht="20.25" customHeight="1" x14ac:dyDescent="0.4"/>
    <row r="112" spans="9:9" ht="20.25" customHeight="1" x14ac:dyDescent="0.4"/>
    <row r="113" spans="5:7" ht="20.25" customHeight="1" x14ac:dyDescent="0.4"/>
    <row r="114" spans="5:7" ht="20.25" customHeight="1" x14ac:dyDescent="0.4"/>
    <row r="115" spans="5:7" ht="20.25" customHeight="1" x14ac:dyDescent="0.4">
      <c r="G115" s="106"/>
    </row>
    <row r="116" spans="5:7" ht="20.25" customHeight="1" x14ac:dyDescent="0.4">
      <c r="G116" s="106"/>
    </row>
    <row r="117" spans="5:7" ht="20.25" customHeight="1" x14ac:dyDescent="0.4"/>
    <row r="118" spans="5:7" ht="20.25" customHeight="1" x14ac:dyDescent="0.4"/>
    <row r="119" spans="5:7" ht="20.25" customHeight="1" x14ac:dyDescent="0.4"/>
    <row r="120" spans="5:7" ht="20.25" customHeight="1" x14ac:dyDescent="0.4"/>
    <row r="121" spans="5:7" ht="20.25" customHeight="1" x14ac:dyDescent="0.4"/>
    <row r="122" spans="5:7" ht="20.25" customHeight="1" x14ac:dyDescent="0.4">
      <c r="E122" s="42"/>
    </row>
    <row r="123" spans="5:7" ht="20.25" customHeight="1" x14ac:dyDescent="0.4">
      <c r="E123" s="42"/>
    </row>
    <row r="124" spans="5:7" ht="20.25" customHeight="1" x14ac:dyDescent="0.4"/>
    <row r="125" spans="5:7" ht="20.25" customHeight="1" x14ac:dyDescent="0.4"/>
    <row r="126" spans="5:7" ht="20.25" customHeight="1" x14ac:dyDescent="0.4"/>
    <row r="127" spans="5:7" ht="20.25" customHeight="1" x14ac:dyDescent="0.4"/>
    <row r="128" spans="5:7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0.25" customHeight="1" x14ac:dyDescent="0.4"/>
    <row r="141" ht="20.25" customHeight="1" x14ac:dyDescent="0.4"/>
    <row r="142" ht="20.25" customHeight="1" x14ac:dyDescent="0.4"/>
    <row r="143" ht="20.25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20.25" customHeight="1" x14ac:dyDescent="0.4"/>
    <row r="149" ht="20.25" customHeight="1" x14ac:dyDescent="0.4"/>
    <row r="150" ht="20.25" customHeight="1" x14ac:dyDescent="0.4"/>
    <row r="151" ht="26.25" customHeight="1" x14ac:dyDescent="0.4"/>
    <row r="152" ht="21.75" customHeight="1" x14ac:dyDescent="0.4"/>
    <row r="153" ht="21.75" customHeight="1" x14ac:dyDescent="0.4"/>
    <row r="154" ht="21" customHeight="1" x14ac:dyDescent="0.4"/>
    <row r="155" ht="21" customHeight="1" x14ac:dyDescent="0.4"/>
    <row r="156" ht="21" customHeight="1" x14ac:dyDescent="0.4"/>
    <row r="157" ht="21.75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0.25" customHeight="1" x14ac:dyDescent="0.4"/>
    <row r="170" ht="20.25" customHeight="1" x14ac:dyDescent="0.4"/>
    <row r="171" ht="20.25" customHeight="1" x14ac:dyDescent="0.4"/>
    <row r="172" ht="20.25" customHeight="1" x14ac:dyDescent="0.4"/>
    <row r="173" ht="18.75" customHeight="1" x14ac:dyDescent="0.4"/>
    <row r="174" ht="18.75" customHeight="1" x14ac:dyDescent="0.4"/>
    <row r="175" ht="18.75" customHeight="1" x14ac:dyDescent="0.4"/>
    <row r="176" ht="21.75" customHeight="1" x14ac:dyDescent="0.4"/>
    <row r="177" ht="29.25" customHeight="1" x14ac:dyDescent="0.4"/>
    <row r="191" ht="27.75" customHeight="1" x14ac:dyDescent="0.4"/>
    <row r="192" ht="27.75" customHeight="1" x14ac:dyDescent="0.4"/>
    <row r="193" ht="25.5" customHeight="1" x14ac:dyDescent="0.4"/>
    <row r="194" ht="25.5" customHeight="1" x14ac:dyDescent="0.4"/>
  </sheetData>
  <mergeCells count="1">
    <mergeCell ref="E6:H6"/>
  </mergeCells>
  <pageMargins left="0" right="0" top="0" bottom="0" header="0" footer="0"/>
  <pageSetup paperSize="5" scale="5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M15" sqref="M15"/>
    </sheetView>
  </sheetViews>
  <sheetFormatPr baseColWidth="10" defaultRowHeight="15" x14ac:dyDescent="0.25"/>
  <sheetData>
    <row r="1" spans="1:2" x14ac:dyDescent="0.25">
      <c r="A1" t="s">
        <v>242</v>
      </c>
      <c r="B1">
        <v>106</v>
      </c>
    </row>
    <row r="2" spans="1:2" x14ac:dyDescent="0.25">
      <c r="A2" t="s">
        <v>249</v>
      </c>
      <c r="B2">
        <v>34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298" t="s">
        <v>73</v>
      </c>
      <c r="C5" s="298"/>
      <c r="D5" s="298"/>
    </row>
    <row r="6" spans="2:7" ht="30" x14ac:dyDescent="0.4">
      <c r="B6" s="298" t="s">
        <v>47</v>
      </c>
      <c r="C6" s="298"/>
      <c r="D6" s="298"/>
    </row>
    <row r="7" spans="2:7" ht="29.25" x14ac:dyDescent="0.4">
      <c r="B7" s="299" t="s">
        <v>124</v>
      </c>
      <c r="C7" s="299"/>
      <c r="D7" s="299"/>
    </row>
    <row r="8" spans="2:7" ht="30" x14ac:dyDescent="0.4">
      <c r="B8" s="300" t="s">
        <v>128</v>
      </c>
      <c r="C8" s="300"/>
      <c r="D8" s="300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285" t="s">
        <v>239</v>
      </c>
      <c r="D1" s="285"/>
      <c r="E1" s="285"/>
    </row>
    <row r="2" spans="1:6" x14ac:dyDescent="0.25">
      <c r="C2" s="285" t="s">
        <v>124</v>
      </c>
      <c r="D2" s="285"/>
      <c r="E2" s="285"/>
    </row>
    <row r="3" spans="1:6" x14ac:dyDescent="0.25">
      <c r="C3" s="285" t="s">
        <v>232</v>
      </c>
      <c r="D3" s="285"/>
      <c r="E3" s="285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79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80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79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81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81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81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80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82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83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284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79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80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79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80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79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81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81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81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81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81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81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81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81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81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81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81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81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81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81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81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81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81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81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81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80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79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80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79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81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81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80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79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81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81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81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81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81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81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81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81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80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79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80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79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81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81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81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81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81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81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80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79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81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81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80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79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81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81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80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79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81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80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79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81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81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81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80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79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80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79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81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81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81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81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81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81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81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81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81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81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81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81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81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81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81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81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81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81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80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82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83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284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79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81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81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81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81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80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79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81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81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81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81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81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81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81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81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81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81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81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81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81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81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81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81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80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79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81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81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81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81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80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79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80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79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80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79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80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79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81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80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79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81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80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79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81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80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79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81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81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80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zoomScale="68" zoomScaleNormal="100" zoomScalePageLayoutView="68" workbookViewId="0">
      <selection activeCell="E14" sqref="E14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286" t="s">
        <v>68</v>
      </c>
      <c r="C4" s="286"/>
      <c r="D4" s="286"/>
      <c r="E4" s="286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286" t="s">
        <v>73</v>
      </c>
      <c r="C8" s="286"/>
      <c r="D8" s="286"/>
      <c r="E8" s="286"/>
      <c r="F8" s="46"/>
    </row>
    <row r="9" spans="2:8" x14ac:dyDescent="0.4">
      <c r="B9" s="286" t="s">
        <v>47</v>
      </c>
      <c r="C9" s="286"/>
      <c r="D9" s="286"/>
      <c r="E9" s="286"/>
      <c r="F9" s="46"/>
    </row>
    <row r="10" spans="2:8" x14ac:dyDescent="0.4">
      <c r="B10" s="286" t="s">
        <v>50</v>
      </c>
      <c r="C10" s="286"/>
      <c r="D10" s="286"/>
      <c r="E10" s="286"/>
      <c r="F10" s="46"/>
    </row>
    <row r="11" spans="2:8" x14ac:dyDescent="0.4">
      <c r="B11" s="286" t="s">
        <v>67</v>
      </c>
      <c r="C11" s="286"/>
      <c r="D11" s="286"/>
      <c r="E11" s="286"/>
      <c r="F11" s="46"/>
    </row>
    <row r="12" spans="2:8" x14ac:dyDescent="0.4">
      <c r="B12" s="286" t="s">
        <v>295</v>
      </c>
      <c r="C12" s="286"/>
      <c r="D12" s="286"/>
      <c r="E12" s="286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205</v>
      </c>
      <c r="D17" s="225">
        <v>88614587.939999998</v>
      </c>
      <c r="E17" s="223">
        <v>0.85419999999999996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2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35</v>
      </c>
      <c r="D19" s="226">
        <v>278214433.82999998</v>
      </c>
      <c r="E19" s="223">
        <v>0.14580000000000001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240</v>
      </c>
      <c r="D21" s="227">
        <f>SUM(D17:D20)</f>
        <v>366829021.76999998</v>
      </c>
      <c r="E21" s="224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86" t="s">
        <v>61</v>
      </c>
      <c r="C5" s="286"/>
      <c r="D5" s="286"/>
      <c r="E5" s="286"/>
      <c r="F5" s="286"/>
      <c r="G5" s="286"/>
      <c r="H5" s="286"/>
      <c r="I5" s="286"/>
    </row>
    <row r="6" spans="2:12" ht="30.75" customHeight="1" x14ac:dyDescent="0.4">
      <c r="B6" s="286" t="s">
        <v>69</v>
      </c>
      <c r="C6" s="286"/>
      <c r="D6" s="286"/>
      <c r="E6" s="286"/>
      <c r="F6" s="286"/>
      <c r="G6" s="286"/>
      <c r="H6" s="286"/>
      <c r="I6" s="286"/>
    </row>
    <row r="7" spans="2:12" x14ac:dyDescent="0.4">
      <c r="B7" s="286" t="s">
        <v>46</v>
      </c>
      <c r="C7" s="286"/>
      <c r="D7" s="286"/>
      <c r="E7" s="286"/>
      <c r="F7" s="286"/>
      <c r="G7" s="286"/>
      <c r="H7" s="286"/>
      <c r="I7" s="286"/>
    </row>
    <row r="8" spans="2:12" x14ac:dyDescent="0.4">
      <c r="B8" s="286" t="s">
        <v>47</v>
      </c>
      <c r="C8" s="286"/>
      <c r="D8" s="286"/>
      <c r="E8" s="286"/>
      <c r="F8" s="286"/>
      <c r="G8" s="286"/>
      <c r="H8" s="286"/>
      <c r="I8" s="286"/>
    </row>
    <row r="9" spans="2:12" x14ac:dyDescent="0.4">
      <c r="B9" s="287" t="s">
        <v>65</v>
      </c>
      <c r="C9" s="287"/>
      <c r="D9" s="287"/>
      <c r="E9" s="287"/>
      <c r="F9" s="287"/>
      <c r="G9" s="287"/>
      <c r="H9" s="287"/>
      <c r="I9" s="287"/>
    </row>
    <row r="10" spans="2:12" x14ac:dyDescent="0.4">
      <c r="B10" s="288" t="s">
        <v>60</v>
      </c>
      <c r="C10" s="288"/>
      <c r="D10" s="288"/>
      <c r="E10" s="288"/>
      <c r="F10" s="288"/>
      <c r="G10" s="288"/>
      <c r="H10" s="288"/>
      <c r="I10" s="288"/>
    </row>
    <row r="11" spans="2:12" x14ac:dyDescent="0.4">
      <c r="B11" s="291" t="s">
        <v>48</v>
      </c>
      <c r="C11" s="289" t="s">
        <v>66</v>
      </c>
      <c r="D11" s="289"/>
      <c r="E11" s="289"/>
      <c r="F11" s="289"/>
      <c r="G11" s="289"/>
      <c r="H11" s="290" t="s">
        <v>63</v>
      </c>
      <c r="I11" s="290"/>
    </row>
    <row r="12" spans="2:12" x14ac:dyDescent="0.4">
      <c r="B12" s="291"/>
      <c r="C12" s="289">
        <v>2014</v>
      </c>
      <c r="D12" s="289"/>
      <c r="E12" s="41"/>
      <c r="F12" s="289">
        <v>2015</v>
      </c>
      <c r="G12" s="289"/>
      <c r="H12" s="290"/>
      <c r="I12" s="290"/>
    </row>
    <row r="13" spans="2:12" ht="98.25" x14ac:dyDescent="0.4">
      <c r="B13" s="291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86" t="s">
        <v>62</v>
      </c>
      <c r="C5" s="286"/>
      <c r="D5" s="286"/>
    </row>
    <row r="6" spans="2:5" x14ac:dyDescent="0.4">
      <c r="B6" s="286" t="s">
        <v>46</v>
      </c>
      <c r="C6" s="286"/>
      <c r="D6" s="286"/>
      <c r="E6" s="46"/>
    </row>
    <row r="7" spans="2:5" x14ac:dyDescent="0.4">
      <c r="B7" s="286" t="s">
        <v>47</v>
      </c>
      <c r="C7" s="286"/>
      <c r="D7" s="286"/>
      <c r="E7" s="46"/>
    </row>
    <row r="8" spans="2:5" x14ac:dyDescent="0.4">
      <c r="B8" s="287" t="s">
        <v>50</v>
      </c>
      <c r="C8" s="286"/>
      <c r="D8" s="286"/>
      <c r="E8" s="46"/>
    </row>
    <row r="9" spans="2:5" x14ac:dyDescent="0.4">
      <c r="B9" s="287" t="s">
        <v>58</v>
      </c>
      <c r="C9" s="286"/>
      <c r="D9" s="286"/>
      <c r="E9" s="46"/>
    </row>
    <row r="10" spans="2:5" x14ac:dyDescent="0.4">
      <c r="B10" s="287" t="s">
        <v>60</v>
      </c>
      <c r="C10" s="286"/>
      <c r="D10" s="286"/>
      <c r="E10" s="46"/>
    </row>
    <row r="11" spans="2:5" x14ac:dyDescent="0.4">
      <c r="B11" s="287">
        <v>2015</v>
      </c>
      <c r="C11" s="287"/>
      <c r="D11" s="287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17" sqref="E17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286"/>
      <c r="C1" s="286"/>
      <c r="D1" s="286"/>
      <c r="E1" s="286"/>
      <c r="F1" s="46"/>
    </row>
    <row r="2" spans="2:6" x14ac:dyDescent="0.4">
      <c r="B2" s="286"/>
      <c r="C2" s="286"/>
      <c r="D2" s="286"/>
      <c r="E2" s="286"/>
      <c r="F2" s="46"/>
    </row>
    <row r="3" spans="2:6" x14ac:dyDescent="0.4">
      <c r="B3" s="286"/>
      <c r="C3" s="286"/>
      <c r="D3" s="286"/>
      <c r="E3" s="286"/>
      <c r="F3" s="46"/>
    </row>
    <row r="4" spans="2:6" x14ac:dyDescent="0.4">
      <c r="B4" s="293" t="s">
        <v>73</v>
      </c>
      <c r="C4" s="293"/>
      <c r="D4" s="293"/>
      <c r="E4" s="293"/>
    </row>
    <row r="5" spans="2:6" ht="30" customHeight="1" x14ac:dyDescent="0.4">
      <c r="B5" s="293" t="s">
        <v>47</v>
      </c>
      <c r="C5" s="293"/>
      <c r="D5" s="293"/>
      <c r="E5" s="293"/>
    </row>
    <row r="6" spans="2:6" x14ac:dyDescent="0.4">
      <c r="B6" s="293" t="s">
        <v>59</v>
      </c>
      <c r="C6" s="293"/>
      <c r="D6" s="293"/>
      <c r="E6" s="293"/>
    </row>
    <row r="7" spans="2:6" ht="30.75" thickBot="1" x14ac:dyDescent="0.45">
      <c r="B7" s="293" t="s">
        <v>296</v>
      </c>
      <c r="C7" s="296"/>
      <c r="D7" s="296"/>
      <c r="E7" s="296"/>
    </row>
    <row r="8" spans="2:6" ht="30.75" thickBot="1" x14ac:dyDescent="0.45">
      <c r="B8" s="294" t="s">
        <v>49</v>
      </c>
      <c r="C8" s="295"/>
      <c r="D8" s="194" t="s">
        <v>15</v>
      </c>
      <c r="E8" s="195" t="s">
        <v>18</v>
      </c>
    </row>
    <row r="9" spans="2:6" ht="35.1" hidden="1" customHeight="1" x14ac:dyDescent="0.4">
      <c r="B9" s="203" t="s">
        <v>55</v>
      </c>
      <c r="C9" s="204" t="s">
        <v>56</v>
      </c>
      <c r="D9" s="205">
        <v>5</v>
      </c>
      <c r="E9" s="206">
        <v>25365657.84</v>
      </c>
    </row>
    <row r="10" spans="2:6" ht="12" customHeight="1" thickBot="1" x14ac:dyDescent="0.45">
      <c r="B10" s="207"/>
      <c r="C10" s="208"/>
      <c r="D10" s="209"/>
      <c r="E10" s="210"/>
    </row>
    <row r="11" spans="2:6" ht="34.5" customHeight="1" thickBot="1" x14ac:dyDescent="0.45">
      <c r="B11" s="211" t="s">
        <v>245</v>
      </c>
      <c r="C11" s="212" t="s">
        <v>51</v>
      </c>
      <c r="D11" s="213">
        <v>159</v>
      </c>
      <c r="E11" s="214">
        <v>5979203.8300000001</v>
      </c>
    </row>
    <row r="12" spans="2:6" ht="10.9" customHeight="1" thickBot="1" x14ac:dyDescent="0.45">
      <c r="B12" s="215"/>
      <c r="C12" s="216"/>
      <c r="D12" s="217"/>
      <c r="E12" s="218"/>
    </row>
    <row r="13" spans="2:6" ht="34.5" customHeight="1" thickBot="1" x14ac:dyDescent="0.45">
      <c r="B13" s="211" t="s">
        <v>9</v>
      </c>
      <c r="C13" s="212" t="s">
        <v>52</v>
      </c>
      <c r="D13" s="213">
        <v>58</v>
      </c>
      <c r="E13" s="214">
        <v>60354616.560000002</v>
      </c>
    </row>
    <row r="14" spans="2:6" ht="15.75" customHeight="1" thickBot="1" x14ac:dyDescent="0.45">
      <c r="B14" s="215"/>
      <c r="C14" s="216"/>
      <c r="D14" s="217"/>
      <c r="E14" s="218"/>
    </row>
    <row r="15" spans="2:6" ht="32.25" customHeight="1" thickBot="1" x14ac:dyDescent="0.45">
      <c r="B15" s="211" t="s">
        <v>25</v>
      </c>
      <c r="C15" s="212" t="s">
        <v>53</v>
      </c>
      <c r="D15" s="213">
        <v>15</v>
      </c>
      <c r="E15" s="214">
        <v>297793663.82999998</v>
      </c>
    </row>
    <row r="16" spans="2:6" ht="12" customHeight="1" thickBot="1" x14ac:dyDescent="0.45">
      <c r="B16" s="215"/>
      <c r="C16" s="216"/>
      <c r="D16" s="217"/>
      <c r="E16" s="218"/>
    </row>
    <row r="17" spans="2:5" ht="31.5" customHeight="1" thickBot="1" x14ac:dyDescent="0.45">
      <c r="B17" s="211" t="str">
        <f>'[1]tipo de acto'!$B$26</f>
        <v>Licitación Abreviada Mejor Valor</v>
      </c>
      <c r="C17" s="212" t="s">
        <v>56</v>
      </c>
      <c r="D17" s="213">
        <v>2</v>
      </c>
      <c r="E17" s="214">
        <v>1821569.07</v>
      </c>
    </row>
    <row r="18" spans="2:5" ht="14.25" customHeight="1" thickBot="1" x14ac:dyDescent="0.45">
      <c r="B18" s="215"/>
      <c r="C18" s="228"/>
      <c r="D18" s="229"/>
      <c r="E18" s="230"/>
    </row>
    <row r="19" spans="2:5" ht="27" customHeight="1" thickBot="1" x14ac:dyDescent="0.45">
      <c r="B19" s="236" t="str">
        <f>'[1]tipo de acto'!$B$18</f>
        <v>Subasta</v>
      </c>
      <c r="C19" s="231" t="s">
        <v>256</v>
      </c>
      <c r="D19" s="213">
        <v>3</v>
      </c>
      <c r="E19" s="214">
        <v>63965.98</v>
      </c>
    </row>
    <row r="20" spans="2:5" ht="14.25" customHeight="1" thickBot="1" x14ac:dyDescent="0.45">
      <c r="B20" s="176"/>
      <c r="C20" s="239"/>
      <c r="D20" s="174"/>
      <c r="E20" s="240"/>
    </row>
    <row r="21" spans="2:5" ht="27" customHeight="1" thickBot="1" x14ac:dyDescent="0.45">
      <c r="B21" s="236" t="s">
        <v>264</v>
      </c>
      <c r="C21" s="238"/>
      <c r="D21" s="213">
        <v>1</v>
      </c>
      <c r="E21" s="214">
        <v>811992.5</v>
      </c>
    </row>
    <row r="22" spans="2:5" ht="12" customHeight="1" thickBot="1" x14ac:dyDescent="0.45">
      <c r="B22" s="176"/>
      <c r="C22" s="239"/>
      <c r="D22" s="174"/>
      <c r="E22" s="240"/>
    </row>
    <row r="23" spans="2:5" ht="27" customHeight="1" thickBot="1" x14ac:dyDescent="0.45">
      <c r="B23" s="236" t="s">
        <v>287</v>
      </c>
      <c r="C23" s="238" t="s">
        <v>229</v>
      </c>
      <c r="D23" s="213">
        <v>2</v>
      </c>
      <c r="E23" s="214">
        <v>4010</v>
      </c>
    </row>
    <row r="24" spans="2:5" ht="13.5" customHeight="1" thickBot="1" x14ac:dyDescent="0.45">
      <c r="B24" s="232"/>
      <c r="C24" s="233"/>
      <c r="D24" s="234"/>
      <c r="E24" s="235"/>
    </row>
    <row r="25" spans="2:5" ht="43.5" customHeight="1" thickBot="1" x14ac:dyDescent="0.45">
      <c r="B25" s="219" t="s">
        <v>2</v>
      </c>
      <c r="C25" s="220"/>
      <c r="D25" s="221">
        <f>SUM(D11:D24)</f>
        <v>240</v>
      </c>
      <c r="E25" s="222">
        <f>SUM(E11:E24)</f>
        <v>366829021.76999998</v>
      </c>
    </row>
    <row r="26" spans="2:5" ht="12.75" customHeight="1" x14ac:dyDescent="0.4">
      <c r="B26" s="292"/>
      <c r="C26" s="292"/>
      <c r="D26" s="292"/>
      <c r="E26" s="292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9">
    <mergeCell ref="B26:E26"/>
    <mergeCell ref="B1:E1"/>
    <mergeCell ref="B2:E2"/>
    <mergeCell ref="B3:E3"/>
    <mergeCell ref="B4:E4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2023-12-06T15:51:09Z</cp:lastPrinted>
  <dcterms:created xsi:type="dcterms:W3CDTF">2015-05-27T20:39:48Z</dcterms:created>
  <dcterms:modified xsi:type="dcterms:W3CDTF">2023-12-06T16:01:06Z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